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E445 20150622\old\公司资料\技术资料\恒泰柯\规格书\2019\"/>
    </mc:Choice>
  </mc:AlternateContent>
  <bookViews>
    <workbookView xWindow="0" yWindow="0" windowWidth="28800" windowHeight="18000" tabRatio="765"/>
  </bookViews>
  <sheets>
    <sheet name="Product list SGT" sheetId="6" r:id="rId1"/>
    <sheet name="Product list Trench" sheetId="3" r:id="rId2"/>
    <sheet name="Product list Planar" sheetId="4" r:id="rId3"/>
    <sheet name="Product list SJ" sheetId="1" r:id="rId4"/>
    <sheet name="Product list IC" sheetId="7" r:id="rId5"/>
    <sheet name="Remark" sheetId="8" r:id="rId6"/>
  </sheets>
  <externalReferences>
    <externalReference r:id="rId7"/>
  </externalReferences>
  <definedNames>
    <definedName name="_xlnm._FilterDatabase" localSheetId="4" hidden="1">'Product list IC'!#REF!</definedName>
    <definedName name="_xlnm._FilterDatabase" localSheetId="2" hidden="1">'Product list Planar'!#REF!</definedName>
    <definedName name="_xlnm._FilterDatabase" localSheetId="0" hidden="1">'Product list SGT'!$A$207:$S$239</definedName>
    <definedName name="_xlnm._FilterDatabase" localSheetId="3" hidden="1">'Product list SJ'!#REF!</definedName>
    <definedName name="_xlnm._FilterDatabase" localSheetId="1" hidden="1">'Product list Trench'!$A$89:$R$98</definedName>
    <definedName name="_xlnm.Print_Area" localSheetId="0">'Product list SGT'!$A$1:$R$325</definedName>
    <definedName name="_xlnm.Print_Area" localSheetId="3">'Product list SJ'!$A$1:$R$109</definedName>
    <definedName name="Segment">[1]Segment!$C$2:$C$50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6" l="1"/>
  <c r="C73" i="6"/>
  <c r="C180" i="6"/>
  <c r="C179" i="6"/>
  <c r="C178" i="6"/>
  <c r="C177" i="6"/>
  <c r="C176" i="6"/>
  <c r="C175" i="6"/>
  <c r="C192" i="6"/>
  <c r="C191" i="6"/>
  <c r="C190" i="6"/>
  <c r="C189" i="6"/>
  <c r="C188" i="6"/>
  <c r="C174" i="6"/>
  <c r="C173" i="6"/>
  <c r="C172" i="6"/>
  <c r="C170" i="6"/>
  <c r="C169" i="6"/>
  <c r="C171" i="6"/>
  <c r="C244" i="6"/>
  <c r="C243" i="6"/>
  <c r="C242" i="6"/>
  <c r="C240" i="6"/>
  <c r="C241" i="6"/>
  <c r="C259" i="6"/>
  <c r="C258" i="6"/>
  <c r="C257" i="6"/>
  <c r="C275" i="6"/>
  <c r="C274" i="6"/>
  <c r="C273" i="6"/>
  <c r="C256" i="6"/>
  <c r="C255" i="6"/>
  <c r="C254" i="6"/>
  <c r="C31" i="3"/>
  <c r="C114" i="3"/>
  <c r="C29" i="3"/>
  <c r="C30" i="4"/>
  <c r="C154" i="6"/>
  <c r="C85" i="3"/>
  <c r="C52" i="1"/>
  <c r="C316" i="6"/>
  <c r="C317" i="6"/>
  <c r="C318" i="6"/>
  <c r="C305" i="6"/>
  <c r="C300" i="6"/>
  <c r="C301" i="6"/>
  <c r="C302" i="6"/>
  <c r="C303" i="6"/>
  <c r="C286" i="6"/>
  <c r="C287" i="6"/>
  <c r="C288" i="6"/>
  <c r="C285" i="6"/>
  <c r="C153" i="6"/>
  <c r="C152" i="6"/>
  <c r="C151" i="6"/>
  <c r="C109" i="6"/>
  <c r="C108" i="6"/>
  <c r="C113" i="6"/>
  <c r="C104" i="6"/>
  <c r="C55" i="1"/>
  <c r="C56" i="1"/>
  <c r="C57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54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29" i="1"/>
  <c r="C28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5" i="1"/>
  <c r="C4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81" i="1"/>
  <c r="C319" i="6"/>
  <c r="C304" i="6"/>
  <c r="C4" i="7"/>
  <c r="C214" i="6"/>
  <c r="C213" i="6"/>
  <c r="C212" i="6"/>
  <c r="C250" i="6"/>
  <c r="C249" i="6"/>
  <c r="C248" i="6"/>
  <c r="C148" i="6"/>
  <c r="C223" i="6"/>
  <c r="C228" i="6"/>
  <c r="C20" i="4"/>
  <c r="C21" i="4"/>
  <c r="C19" i="4"/>
  <c r="C18" i="4"/>
  <c r="C17" i="4"/>
  <c r="C11" i="4"/>
  <c r="C12" i="4"/>
  <c r="C13" i="4"/>
  <c r="C5" i="4"/>
  <c r="C7" i="4"/>
  <c r="C6" i="4"/>
  <c r="C4" i="4"/>
  <c r="C25" i="4"/>
  <c r="C26" i="4"/>
  <c r="C141" i="6"/>
  <c r="C282" i="6"/>
  <c r="C283" i="6"/>
  <c r="C281" i="6"/>
  <c r="C76" i="1"/>
  <c r="C58" i="1"/>
  <c r="C53" i="1"/>
  <c r="C83" i="3"/>
  <c r="C82" i="3"/>
  <c r="C54" i="3"/>
  <c r="C90" i="3"/>
  <c r="C88" i="3"/>
  <c r="C75" i="3"/>
  <c r="C73" i="3"/>
  <c r="C63" i="3"/>
  <c r="C36" i="6"/>
  <c r="P36" i="6"/>
  <c r="C279" i="6"/>
  <c r="C278" i="6"/>
  <c r="C277" i="6"/>
  <c r="C325" i="6"/>
  <c r="C324" i="6"/>
  <c r="C323" i="6"/>
  <c r="C322" i="6"/>
  <c r="C321" i="6"/>
  <c r="C320" i="6"/>
  <c r="C315" i="6"/>
  <c r="C314" i="6"/>
  <c r="C313" i="6"/>
  <c r="C309" i="6"/>
  <c r="C308" i="6"/>
  <c r="C307" i="6"/>
  <c r="C306" i="6"/>
  <c r="C299" i="6"/>
  <c r="C298" i="6"/>
  <c r="C297" i="6"/>
  <c r="C291" i="6"/>
  <c r="C290" i="6"/>
  <c r="C289" i="6"/>
  <c r="C280" i="6"/>
  <c r="C276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39" i="6"/>
  <c r="C238" i="6"/>
  <c r="C237" i="6"/>
  <c r="C236" i="6"/>
  <c r="C235" i="6"/>
  <c r="C234" i="6"/>
  <c r="C233" i="6"/>
  <c r="C232" i="6"/>
  <c r="C231" i="6"/>
  <c r="C230" i="6"/>
  <c r="C229" i="6"/>
  <c r="C227" i="6"/>
  <c r="C226" i="6"/>
  <c r="C225" i="6"/>
  <c r="C224" i="6"/>
  <c r="C222" i="6"/>
  <c r="C221" i="6"/>
  <c r="C220" i="6"/>
  <c r="C219" i="6"/>
  <c r="C218" i="6"/>
  <c r="C217" i="6"/>
  <c r="C216" i="6"/>
  <c r="C215" i="6"/>
  <c r="C211" i="6"/>
  <c r="C210" i="6"/>
  <c r="C209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87" i="6"/>
  <c r="C186" i="6"/>
  <c r="C185" i="6"/>
  <c r="C184" i="6"/>
  <c r="C183" i="6"/>
  <c r="C182" i="6"/>
  <c r="C181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0" i="6"/>
  <c r="C149" i="6"/>
  <c r="C147" i="6"/>
  <c r="C146" i="6"/>
  <c r="C145" i="6"/>
  <c r="C144" i="6"/>
  <c r="C143" i="6"/>
  <c r="C142" i="6"/>
  <c r="C140" i="6"/>
  <c r="C139" i="6"/>
  <c r="C138" i="6"/>
  <c r="C137" i="6"/>
  <c r="C136" i="6"/>
  <c r="C135" i="6"/>
  <c r="C134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2" i="6"/>
  <c r="C111" i="6"/>
  <c r="C110" i="6"/>
  <c r="C107" i="6"/>
  <c r="C106" i="6"/>
  <c r="C105" i="6"/>
  <c r="C103" i="6"/>
  <c r="C102" i="6"/>
  <c r="C101" i="6"/>
  <c r="C100" i="6"/>
  <c r="C99" i="6"/>
  <c r="C98" i="6"/>
  <c r="O94" i="6"/>
  <c r="O90" i="6"/>
  <c r="O91" i="6"/>
  <c r="O92" i="6"/>
  <c r="O93" i="6"/>
  <c r="N94" i="6"/>
  <c r="N90" i="6"/>
  <c r="N91" i="6"/>
  <c r="N92" i="6"/>
  <c r="N93" i="6"/>
  <c r="M94" i="6"/>
  <c r="M90" i="6"/>
  <c r="M91" i="6"/>
  <c r="M92" i="6"/>
  <c r="M93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2" i="6"/>
  <c r="C71" i="6"/>
  <c r="C70" i="6"/>
  <c r="C69" i="6"/>
  <c r="C68" i="6"/>
  <c r="C67" i="6"/>
  <c r="C66" i="6"/>
  <c r="C65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O35" i="6"/>
  <c r="O31" i="6"/>
  <c r="O32" i="6"/>
  <c r="O33" i="6"/>
  <c r="O34" i="6"/>
  <c r="N35" i="6"/>
  <c r="N31" i="6"/>
  <c r="N32" i="6"/>
  <c r="N33" i="6"/>
  <c r="N34" i="6"/>
  <c r="M35" i="6"/>
  <c r="M31" i="6"/>
  <c r="M32" i="6"/>
  <c r="M33" i="6"/>
  <c r="M34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119" i="3"/>
  <c r="C118" i="3"/>
  <c r="C117" i="3"/>
  <c r="C116" i="3"/>
  <c r="C113" i="3"/>
  <c r="C112" i="3"/>
  <c r="C111" i="3"/>
  <c r="C105" i="3"/>
  <c r="C103" i="3"/>
  <c r="C98" i="3"/>
  <c r="C97" i="3"/>
  <c r="C96" i="3"/>
  <c r="C95" i="3"/>
  <c r="C89" i="3"/>
  <c r="C87" i="3"/>
  <c r="C84" i="3"/>
  <c r="C80" i="3"/>
  <c r="C79" i="3"/>
  <c r="C74" i="3"/>
  <c r="C72" i="3"/>
  <c r="C70" i="3"/>
  <c r="C69" i="3"/>
  <c r="C67" i="3"/>
  <c r="C66" i="3"/>
  <c r="C65" i="3"/>
  <c r="C64" i="3"/>
  <c r="C62" i="3"/>
  <c r="C61" i="3"/>
  <c r="C60" i="3"/>
  <c r="C58" i="3"/>
  <c r="C57" i="3"/>
  <c r="C56" i="3"/>
  <c r="C55" i="3"/>
  <c r="C53" i="3"/>
  <c r="C52" i="3"/>
  <c r="C51" i="3"/>
  <c r="C50" i="3"/>
  <c r="C49" i="3"/>
  <c r="C48" i="3"/>
  <c r="C47" i="3"/>
  <c r="C46" i="3"/>
  <c r="C45" i="3"/>
  <c r="C44" i="3"/>
  <c r="C39" i="3"/>
  <c r="C38" i="3"/>
  <c r="C36" i="3"/>
  <c r="C35" i="3"/>
  <c r="C34" i="3"/>
  <c r="C33" i="3"/>
  <c r="C32" i="3"/>
  <c r="C30" i="3"/>
  <c r="C28" i="3"/>
  <c r="C27" i="3"/>
  <c r="C26" i="3"/>
  <c r="C25" i="3"/>
  <c r="C24" i="3"/>
  <c r="C10" i="3"/>
  <c r="C9" i="3"/>
  <c r="C8" i="3"/>
  <c r="C51" i="1"/>
  <c r="C50" i="1"/>
  <c r="C27" i="1"/>
  <c r="C26" i="1"/>
</calcChain>
</file>

<file path=xl/sharedStrings.xml><?xml version="1.0" encoding="utf-8"?>
<sst xmlns="http://schemas.openxmlformats.org/spreadsheetml/2006/main" count="3420" uniqueCount="1027">
  <si>
    <t>100V N-Ch</t>
  </si>
  <si>
    <t>Product Family</t>
    <phoneticPr fontId="4" type="noConversion"/>
  </si>
  <si>
    <t>Product Name</t>
    <phoneticPr fontId="4" type="noConversion"/>
  </si>
  <si>
    <t>Marking</t>
    <phoneticPr fontId="4" type="noConversion"/>
  </si>
  <si>
    <t>Package</t>
    <phoneticPr fontId="4" type="noConversion"/>
  </si>
  <si>
    <t>Vds 
[min V]</t>
    <phoneticPr fontId="4" type="noConversion"/>
  </si>
  <si>
    <r>
      <t>Id [A]
25</t>
    </r>
    <r>
      <rPr>
        <sz val="10"/>
        <rFont val="Arial Unicode MS"/>
        <family val="2"/>
        <charset val="134"/>
      </rPr>
      <t>℃</t>
    </r>
    <phoneticPr fontId="4" type="noConversion"/>
  </si>
  <si>
    <t>Vgs(th)
 [max V]</t>
    <phoneticPr fontId="4" type="noConversion"/>
  </si>
  <si>
    <t>Qg [nC]
at 10V</t>
    <phoneticPr fontId="4" type="noConversion"/>
  </si>
  <si>
    <t>Qgs [nC]</t>
    <phoneticPr fontId="4" type="noConversion"/>
  </si>
  <si>
    <t>Qgd [nC]</t>
    <phoneticPr fontId="4" type="noConversion"/>
  </si>
  <si>
    <t xml:space="preserve">Configuration
</t>
    <phoneticPr fontId="4" type="noConversion"/>
  </si>
  <si>
    <t>Downloads</t>
    <phoneticPr fontId="4" type="noConversion"/>
  </si>
  <si>
    <t>10V</t>
    <phoneticPr fontId="4" type="noConversion"/>
  </si>
  <si>
    <t>4.5V</t>
    <phoneticPr fontId="4" type="noConversion"/>
  </si>
  <si>
    <t>45V N-Ch</t>
    <phoneticPr fontId="4" type="noConversion"/>
  </si>
  <si>
    <t>HGP029NE4SL</t>
    <phoneticPr fontId="4" type="noConversion"/>
  </si>
  <si>
    <t>HGB029NE4SL</t>
    <phoneticPr fontId="4" type="noConversion"/>
  </si>
  <si>
    <t>HGN029NE4SL</t>
    <phoneticPr fontId="4" type="noConversion"/>
  </si>
  <si>
    <t>HGD045NE4SL</t>
    <phoneticPr fontId="4" type="noConversion"/>
  </si>
  <si>
    <t>60V N-Ch</t>
    <phoneticPr fontId="4" type="noConversion"/>
  </si>
  <si>
    <t>-</t>
    <phoneticPr fontId="4" type="noConversion"/>
  </si>
  <si>
    <t>HGB016N06S</t>
    <phoneticPr fontId="4" type="noConversion"/>
  </si>
  <si>
    <t>HGK018N06S</t>
    <phoneticPr fontId="4" type="noConversion"/>
  </si>
  <si>
    <t>HGP019N06S</t>
    <phoneticPr fontId="4" type="noConversion"/>
  </si>
  <si>
    <t>HGB025N06S</t>
    <phoneticPr fontId="4" type="noConversion"/>
  </si>
  <si>
    <t>HGP040N06SL</t>
    <phoneticPr fontId="4" type="noConversion"/>
  </si>
  <si>
    <t>HGB040N06SL</t>
    <phoneticPr fontId="4" type="noConversion"/>
  </si>
  <si>
    <t>HGD040N06SL</t>
    <phoneticPr fontId="4" type="noConversion"/>
  </si>
  <si>
    <t>HGI040N06SL</t>
    <phoneticPr fontId="4" type="noConversion"/>
  </si>
  <si>
    <t>SO8</t>
    <phoneticPr fontId="4" type="noConversion"/>
  </si>
  <si>
    <t>HGP053N06SL</t>
    <phoneticPr fontId="4" type="noConversion"/>
  </si>
  <si>
    <t>HGB053N06SL</t>
    <phoneticPr fontId="4" type="noConversion"/>
  </si>
  <si>
    <t>HGD053N06SL</t>
    <phoneticPr fontId="4" type="noConversion"/>
  </si>
  <si>
    <t>HGI053N06SL</t>
    <phoneticPr fontId="4" type="noConversion"/>
  </si>
  <si>
    <t>HGN053N06SL</t>
    <phoneticPr fontId="4" type="noConversion"/>
  </si>
  <si>
    <t>HGS090N06SL</t>
    <phoneticPr fontId="4" type="noConversion"/>
  </si>
  <si>
    <t>HGI090N06SL</t>
    <phoneticPr fontId="4" type="noConversion"/>
  </si>
  <si>
    <t>HGD090N06SL</t>
    <phoneticPr fontId="4" type="noConversion"/>
  </si>
  <si>
    <t>HGN090N06SL</t>
    <phoneticPr fontId="4" type="noConversion"/>
  </si>
  <si>
    <t>HGP058N08SL</t>
    <phoneticPr fontId="4" type="noConversion"/>
  </si>
  <si>
    <t>HGB058N08SL</t>
    <phoneticPr fontId="4" type="noConversion"/>
  </si>
  <si>
    <t>HGD058N08SL</t>
    <phoneticPr fontId="4" type="noConversion"/>
  </si>
  <si>
    <t>HGN058N08SL</t>
    <phoneticPr fontId="4" type="noConversion"/>
  </si>
  <si>
    <t>200V N-Ch</t>
    <phoneticPr fontId="4" type="noConversion"/>
  </si>
  <si>
    <t>200V N-Ch</t>
    <phoneticPr fontId="3" type="noConversion"/>
  </si>
  <si>
    <t>250V N-Ch</t>
    <phoneticPr fontId="4" type="noConversion"/>
  </si>
  <si>
    <t>250V N-Ch</t>
    <phoneticPr fontId="3" type="noConversion"/>
  </si>
  <si>
    <t>20V P-Ch</t>
    <phoneticPr fontId="3" type="noConversion"/>
  </si>
  <si>
    <t>HTM063P02</t>
    <phoneticPr fontId="3" type="noConversion"/>
  </si>
  <si>
    <t>2.5V</t>
    <phoneticPr fontId="4" type="noConversion"/>
  </si>
  <si>
    <t>1.8V</t>
    <phoneticPr fontId="3" type="noConversion"/>
  </si>
  <si>
    <t>1.5V</t>
    <phoneticPr fontId="3" type="noConversion"/>
  </si>
  <si>
    <t>TO-252</t>
    <phoneticPr fontId="3" type="noConversion"/>
  </si>
  <si>
    <t>100V P-Ch</t>
    <phoneticPr fontId="3" type="noConversion"/>
  </si>
  <si>
    <t>HTD2K1P10</t>
    <phoneticPr fontId="3" type="noConversion"/>
  </si>
  <si>
    <t>HGP039N08S</t>
    <phoneticPr fontId="4" type="noConversion"/>
  </si>
  <si>
    <t>HGB039N08S</t>
    <phoneticPr fontId="4" type="noConversion"/>
  </si>
  <si>
    <t>HGK039N08S</t>
    <phoneticPr fontId="4" type="noConversion"/>
  </si>
  <si>
    <t>HGD120N06SL</t>
  </si>
  <si>
    <t>HGN120N06SL</t>
  </si>
  <si>
    <t>HGI120N06SL</t>
  </si>
  <si>
    <t>HGM120N06SL</t>
  </si>
  <si>
    <t>60V N-Ch</t>
  </si>
  <si>
    <t>Trench MOSFET</t>
    <phoneticPr fontId="3" type="noConversion"/>
  </si>
  <si>
    <t>7V</t>
    <phoneticPr fontId="4" type="noConversion"/>
  </si>
  <si>
    <t>HGP080N08SL</t>
  </si>
  <si>
    <t>HGB080N08SL</t>
  </si>
  <si>
    <t>HGD080N08SL</t>
  </si>
  <si>
    <t>HGI080N08SL</t>
  </si>
  <si>
    <t>HGN080N08SL</t>
  </si>
  <si>
    <t>HTP2K1P10</t>
    <phoneticPr fontId="3" type="noConversion"/>
  </si>
  <si>
    <t>HTM095P02</t>
    <phoneticPr fontId="3" type="noConversion"/>
  </si>
  <si>
    <t>Qg [nC]
at 4.5V</t>
    <phoneticPr fontId="4" type="noConversion"/>
  </si>
  <si>
    <t>HGK025N06S</t>
    <phoneticPr fontId="4" type="noConversion"/>
  </si>
  <si>
    <t>HGP029N06SL</t>
    <phoneticPr fontId="4" type="noConversion"/>
  </si>
  <si>
    <t>HGB029N06SL</t>
    <phoneticPr fontId="4" type="noConversion"/>
  </si>
  <si>
    <t>HTN027P02</t>
    <phoneticPr fontId="3" type="noConversion"/>
  </si>
  <si>
    <t>DFN3x3</t>
    <phoneticPr fontId="3" type="noConversion"/>
  </si>
  <si>
    <t>SOT23</t>
    <phoneticPr fontId="3" type="noConversion"/>
  </si>
  <si>
    <t>HGK020NE4S</t>
    <phoneticPr fontId="4" type="noConversion"/>
  </si>
  <si>
    <t>HGP095NE4SL</t>
    <phoneticPr fontId="3" type="noConversion"/>
  </si>
  <si>
    <t>HGD095NE4SL</t>
    <phoneticPr fontId="3" type="noConversion"/>
  </si>
  <si>
    <t>HGN095NE4SL</t>
    <phoneticPr fontId="3" type="noConversion"/>
  </si>
  <si>
    <t>HGB095NE4SL</t>
    <phoneticPr fontId="3" type="noConversion"/>
  </si>
  <si>
    <t>HGI095NE4SL</t>
    <phoneticPr fontId="3" type="noConversion"/>
  </si>
  <si>
    <t>HGP100N12S</t>
    <phoneticPr fontId="3" type="noConversion"/>
  </si>
  <si>
    <t>HGB100N12S</t>
    <phoneticPr fontId="3" type="noConversion"/>
  </si>
  <si>
    <t>HGD100N12S</t>
    <phoneticPr fontId="3" type="noConversion"/>
  </si>
  <si>
    <t>HTJ440P02E</t>
    <phoneticPr fontId="3" type="noConversion"/>
  </si>
  <si>
    <t>20V N-Ch</t>
    <phoneticPr fontId="3" type="noConversion"/>
  </si>
  <si>
    <t>2EXXX</t>
    <phoneticPr fontId="3" type="noConversion"/>
  </si>
  <si>
    <t>30V P-CH</t>
    <phoneticPr fontId="3" type="noConversion"/>
  </si>
  <si>
    <t>HTJ300N02</t>
    <phoneticPr fontId="3" type="noConversion"/>
  </si>
  <si>
    <t>11XXX</t>
    <phoneticPr fontId="3" type="noConversion"/>
  </si>
  <si>
    <t>HTJ440P03</t>
    <phoneticPr fontId="3" type="noConversion"/>
  </si>
  <si>
    <t>26XXX</t>
    <phoneticPr fontId="3" type="noConversion"/>
  </si>
  <si>
    <t>2.5V</t>
    <phoneticPr fontId="3" type="noConversion"/>
  </si>
  <si>
    <t>HTM105P03</t>
    <phoneticPr fontId="3" type="noConversion"/>
  </si>
  <si>
    <t>HGB017N08S</t>
    <phoneticPr fontId="4" type="noConversion"/>
  </si>
  <si>
    <t>HGP020N08S</t>
    <phoneticPr fontId="4" type="noConversion"/>
  </si>
  <si>
    <t>HTJ650P02</t>
    <phoneticPr fontId="3" type="noConversion"/>
  </si>
  <si>
    <t>HTJ1K0P02</t>
    <phoneticPr fontId="3" type="noConversion"/>
  </si>
  <si>
    <t>HTJ200N02</t>
    <phoneticPr fontId="3" type="noConversion"/>
  </si>
  <si>
    <t>HTJ440P02</t>
    <phoneticPr fontId="3" type="noConversion"/>
  </si>
  <si>
    <t>HTJ450N02</t>
    <phoneticPr fontId="3" type="noConversion"/>
  </si>
  <si>
    <t>HTJ850P03</t>
    <phoneticPr fontId="3" type="noConversion"/>
  </si>
  <si>
    <t>HTJ1K3P03</t>
    <phoneticPr fontId="3" type="noConversion"/>
  </si>
  <si>
    <t>24XXX</t>
    <phoneticPr fontId="3" type="noConversion"/>
  </si>
  <si>
    <t>2JXXX</t>
    <phoneticPr fontId="3" type="noConversion"/>
  </si>
  <si>
    <t>25XXX</t>
    <phoneticPr fontId="3" type="noConversion"/>
  </si>
  <si>
    <t>21XXX</t>
    <phoneticPr fontId="3" type="noConversion"/>
  </si>
  <si>
    <t>20XXX</t>
    <phoneticPr fontId="3" type="noConversion"/>
  </si>
  <si>
    <t>10XXX</t>
    <phoneticPr fontId="3" type="noConversion"/>
  </si>
  <si>
    <t>1YXXX</t>
    <phoneticPr fontId="3" type="noConversion"/>
  </si>
  <si>
    <t>HGP036N12S</t>
    <phoneticPr fontId="4" type="noConversion"/>
  </si>
  <si>
    <t>Single_N</t>
  </si>
  <si>
    <t>Single_P</t>
  </si>
  <si>
    <t>5V</t>
    <phoneticPr fontId="3" type="noConversion"/>
  </si>
  <si>
    <t>HTS060N03</t>
  </si>
  <si>
    <t>HTS200P03</t>
  </si>
  <si>
    <t>HTD200P03</t>
  </si>
  <si>
    <t>HTS075P03</t>
  </si>
  <si>
    <t>HTM200P03</t>
  </si>
  <si>
    <t>HTS450P03</t>
  </si>
  <si>
    <t>Qgd [nC]</t>
    <phoneticPr fontId="4" type="noConversion"/>
  </si>
  <si>
    <t xml:space="preserve">Configuration
</t>
    <phoneticPr fontId="4" type="noConversion"/>
  </si>
  <si>
    <t>10V</t>
    <phoneticPr fontId="3" type="noConversion"/>
  </si>
  <si>
    <t>HGS063N08SL</t>
    <phoneticPr fontId="4" type="noConversion"/>
  </si>
  <si>
    <t>HGN100N12SL</t>
    <phoneticPr fontId="3" type="noConversion"/>
  </si>
  <si>
    <t>HGP100N12SL</t>
    <phoneticPr fontId="3" type="noConversion"/>
  </si>
  <si>
    <t>HGB059N12SL</t>
    <phoneticPr fontId="3" type="noConversion"/>
  </si>
  <si>
    <t>HGA059N12SL</t>
    <phoneticPr fontId="3" type="noConversion"/>
  </si>
  <si>
    <t>HTM085P03</t>
    <phoneticPr fontId="3" type="noConversion"/>
  </si>
  <si>
    <t>45V N-Ch</t>
  </si>
  <si>
    <t>HGS120NE4SL</t>
  </si>
  <si>
    <t>HGD120NE4SL</t>
  </si>
  <si>
    <t>HGI120NE4SL</t>
  </si>
  <si>
    <t>HGN120NE4SL</t>
  </si>
  <si>
    <t>HGM120NE4SL</t>
  </si>
  <si>
    <t>Single_P</t>
    <phoneticPr fontId="3" type="noConversion"/>
  </si>
  <si>
    <t>SO8</t>
  </si>
  <si>
    <t>DFN5x6</t>
  </si>
  <si>
    <t>HGA059N12S</t>
    <phoneticPr fontId="3" type="noConversion"/>
  </si>
  <si>
    <t>Available</t>
  </si>
  <si>
    <t>upon request</t>
    <phoneticPr fontId="3" type="noConversion"/>
  </si>
  <si>
    <t>Sample Status</t>
  </si>
  <si>
    <t>HGB013N06S</t>
    <phoneticPr fontId="4" type="noConversion"/>
  </si>
  <si>
    <t>HGP016N06S</t>
    <phoneticPr fontId="4" type="noConversion"/>
  </si>
  <si>
    <t>HGP025N06S</t>
    <phoneticPr fontId="4" type="noConversion"/>
  </si>
  <si>
    <t>HGN021N06SL</t>
    <phoneticPr fontId="4" type="noConversion"/>
  </si>
  <si>
    <t>HGN024N06SL</t>
    <phoneticPr fontId="4" type="noConversion"/>
  </si>
  <si>
    <t>HGN027N06S</t>
    <phoneticPr fontId="4" type="noConversion"/>
  </si>
  <si>
    <t>HGA040N06SL</t>
    <phoneticPr fontId="3" type="noConversion"/>
  </si>
  <si>
    <t>HGN040N06SL</t>
    <phoneticPr fontId="4" type="noConversion"/>
  </si>
  <si>
    <t>HGS048N06SL</t>
    <phoneticPr fontId="4" type="noConversion"/>
  </si>
  <si>
    <t>HGA053N06SL</t>
    <phoneticPr fontId="4" type="noConversion"/>
  </si>
  <si>
    <t>HGS060N06SL</t>
    <phoneticPr fontId="3" type="noConversion"/>
  </si>
  <si>
    <t>SO8</t>
    <phoneticPr fontId="3" type="noConversion"/>
  </si>
  <si>
    <t>HGP090N06SL</t>
    <phoneticPr fontId="4" type="noConversion"/>
  </si>
  <si>
    <t>HGB020NE4S</t>
    <phoneticPr fontId="4" type="noConversion"/>
  </si>
  <si>
    <t>HGP020NE4S</t>
    <phoneticPr fontId="4" type="noConversion"/>
  </si>
  <si>
    <t>HGD029NE4SL</t>
    <phoneticPr fontId="4" type="noConversion"/>
  </si>
  <si>
    <t>HGS038NE4SL</t>
    <phoneticPr fontId="4" type="noConversion"/>
  </si>
  <si>
    <t>HGP045NE4SL</t>
    <phoneticPr fontId="4" type="noConversion"/>
  </si>
  <si>
    <t>HGN045NE4SL</t>
    <phoneticPr fontId="4" type="noConversion"/>
  </si>
  <si>
    <t>HGS054NE4SL</t>
    <phoneticPr fontId="3" type="noConversion"/>
  </si>
  <si>
    <t>HGM095NE4SL</t>
    <phoneticPr fontId="3" type="noConversion"/>
  </si>
  <si>
    <t>HGS095NE4SL</t>
    <phoneticPr fontId="3" type="noConversion"/>
  </si>
  <si>
    <t>HGS120N06SL</t>
    <phoneticPr fontId="4" type="noConversion"/>
  </si>
  <si>
    <t>80V N-Ch</t>
    <phoneticPr fontId="4" type="noConversion"/>
  </si>
  <si>
    <t>HGB021N08S</t>
    <phoneticPr fontId="4" type="noConversion"/>
  </si>
  <si>
    <t>HGK023N08S</t>
    <phoneticPr fontId="4" type="noConversion"/>
  </si>
  <si>
    <t>HGP024N08S</t>
    <phoneticPr fontId="4" type="noConversion"/>
  </si>
  <si>
    <t>HGN036N08S</t>
    <phoneticPr fontId="3" type="noConversion"/>
  </si>
  <si>
    <t>HGS089N08SL</t>
    <phoneticPr fontId="3" type="noConversion"/>
  </si>
  <si>
    <t>HGB022N10S</t>
    <phoneticPr fontId="4" type="noConversion"/>
  </si>
  <si>
    <t>HGK025N10S</t>
    <phoneticPr fontId="4" type="noConversion"/>
  </si>
  <si>
    <t>HGP025N10S</t>
    <phoneticPr fontId="4" type="noConversion"/>
  </si>
  <si>
    <t>HGB027N10S</t>
    <phoneticPr fontId="4" type="noConversion"/>
  </si>
  <si>
    <t>HGK029N10S</t>
    <phoneticPr fontId="4" type="noConversion"/>
  </si>
  <si>
    <t>HGP030N10S</t>
    <phoneticPr fontId="4" type="noConversion"/>
  </si>
  <si>
    <t>HGB037N10S</t>
    <phoneticPr fontId="4" type="noConversion"/>
  </si>
  <si>
    <t>HGP037N10S</t>
    <phoneticPr fontId="4" type="noConversion"/>
  </si>
  <si>
    <t>HGB037N10M</t>
    <phoneticPr fontId="4" type="noConversion"/>
  </si>
  <si>
    <t>HGK037N10M</t>
    <phoneticPr fontId="4" type="noConversion"/>
  </si>
  <si>
    <t>HGP037N10M</t>
    <phoneticPr fontId="4" type="noConversion"/>
  </si>
  <si>
    <t>HGB045N10S</t>
    <phoneticPr fontId="4" type="noConversion"/>
  </si>
  <si>
    <t>HGP045N10S</t>
    <phoneticPr fontId="4" type="noConversion"/>
  </si>
  <si>
    <t>HGB049N10S</t>
    <phoneticPr fontId="4" type="noConversion"/>
  </si>
  <si>
    <t>HGP049N10S</t>
    <phoneticPr fontId="4" type="noConversion"/>
  </si>
  <si>
    <t>HGN052N10SL</t>
    <phoneticPr fontId="4" type="noConversion"/>
  </si>
  <si>
    <t>HGB082N10M</t>
    <phoneticPr fontId="4" type="noConversion"/>
  </si>
  <si>
    <t>HGP082N10M</t>
    <phoneticPr fontId="4" type="noConversion"/>
  </si>
  <si>
    <t>HGA082N10M</t>
    <phoneticPr fontId="4" type="noConversion"/>
  </si>
  <si>
    <t>HGD077N10SL</t>
    <phoneticPr fontId="4" type="noConversion"/>
  </si>
  <si>
    <t>HGI077N10SL</t>
    <phoneticPr fontId="4" type="noConversion"/>
  </si>
  <si>
    <t>HGN077N10SL</t>
    <phoneticPr fontId="4" type="noConversion"/>
  </si>
  <si>
    <t>HGS085N10SL</t>
    <phoneticPr fontId="4" type="noConversion"/>
  </si>
  <si>
    <t>HGB110N10SL</t>
    <phoneticPr fontId="4" type="noConversion"/>
  </si>
  <si>
    <t>HGP110N10SL</t>
    <phoneticPr fontId="4" type="noConversion"/>
  </si>
  <si>
    <t>HGD110N10SL</t>
    <phoneticPr fontId="4" type="noConversion"/>
  </si>
  <si>
    <t>HGI110N10SL</t>
    <phoneticPr fontId="4" type="noConversion"/>
  </si>
  <si>
    <t>HGN110N10SL</t>
    <phoneticPr fontId="4" type="noConversion"/>
  </si>
  <si>
    <t>HGS120N10SL</t>
    <phoneticPr fontId="4" type="noConversion"/>
  </si>
  <si>
    <t>HGB200N10SL</t>
    <phoneticPr fontId="4" type="noConversion"/>
  </si>
  <si>
    <t>HGP200N10SL</t>
    <phoneticPr fontId="4" type="noConversion"/>
  </si>
  <si>
    <t>HGD200N10SL</t>
    <phoneticPr fontId="4" type="noConversion"/>
  </si>
  <si>
    <t>HGI200N10SL</t>
    <phoneticPr fontId="4" type="noConversion"/>
  </si>
  <si>
    <t>100V N-Ch</t>
    <phoneticPr fontId="3" type="noConversion"/>
  </si>
  <si>
    <t>HGN200N10SL</t>
    <phoneticPr fontId="4" type="noConversion"/>
  </si>
  <si>
    <t>HGS220N10SL</t>
    <phoneticPr fontId="4" type="noConversion"/>
  </si>
  <si>
    <t>HGB290N10SL</t>
    <phoneticPr fontId="3" type="noConversion"/>
  </si>
  <si>
    <t>HGP290N10SL</t>
    <phoneticPr fontId="3" type="noConversion"/>
  </si>
  <si>
    <t>HGD290N10SL</t>
    <phoneticPr fontId="3" type="noConversion"/>
  </si>
  <si>
    <t>HGI290N10SL</t>
    <phoneticPr fontId="3" type="noConversion"/>
  </si>
  <si>
    <t>HGN290N10SL</t>
    <phoneticPr fontId="3" type="noConversion"/>
  </si>
  <si>
    <t>HGM290N10SL</t>
    <phoneticPr fontId="4" type="noConversion"/>
  </si>
  <si>
    <t>HGS290N10SL</t>
    <phoneticPr fontId="4" type="noConversion"/>
  </si>
  <si>
    <t>120V N-Ch</t>
    <phoneticPr fontId="4" type="noConversion"/>
  </si>
  <si>
    <t>HGB036N12S</t>
    <phoneticPr fontId="4" type="noConversion"/>
  </si>
  <si>
    <t>HGK036N12S</t>
    <phoneticPr fontId="4" type="noConversion"/>
  </si>
  <si>
    <t>HGB059N12S</t>
    <phoneticPr fontId="3" type="noConversion"/>
  </si>
  <si>
    <t>-</t>
    <phoneticPr fontId="3" type="noConversion"/>
  </si>
  <si>
    <t>HGP059N12S</t>
    <phoneticPr fontId="3" type="noConversion"/>
  </si>
  <si>
    <t>HGP059N12SL</t>
    <phoneticPr fontId="3" type="noConversion"/>
  </si>
  <si>
    <t>HGN100N12S</t>
    <phoneticPr fontId="4" type="noConversion"/>
  </si>
  <si>
    <t>HGA100N12SL</t>
    <phoneticPr fontId="3" type="noConversion"/>
  </si>
  <si>
    <t>HGD100N12SL</t>
    <phoneticPr fontId="3" type="noConversion"/>
  </si>
  <si>
    <t>150V N-Ch</t>
    <phoneticPr fontId="4" type="noConversion"/>
  </si>
  <si>
    <t>HGB072N15S</t>
    <phoneticPr fontId="4" type="noConversion"/>
  </si>
  <si>
    <t>HGK072N15S</t>
    <phoneticPr fontId="4" type="noConversion"/>
  </si>
  <si>
    <t>HGP072N15S</t>
    <phoneticPr fontId="4" type="noConversion"/>
  </si>
  <si>
    <t>HGB105N15M</t>
    <phoneticPr fontId="4" type="noConversion"/>
  </si>
  <si>
    <t>HGK105N15M</t>
    <phoneticPr fontId="4" type="noConversion"/>
  </si>
  <si>
    <t>Single_N</t>
    <phoneticPr fontId="3" type="noConversion"/>
  </si>
  <si>
    <t>HGP105N15M</t>
    <phoneticPr fontId="4" type="noConversion"/>
  </si>
  <si>
    <t>150V N-Ch</t>
    <phoneticPr fontId="3" type="noConversion"/>
  </si>
  <si>
    <t>HGB105N15SL</t>
    <phoneticPr fontId="3" type="noConversion"/>
  </si>
  <si>
    <t>HGP105N15SL</t>
    <phoneticPr fontId="3" type="noConversion"/>
  </si>
  <si>
    <t>HGA105N15SL</t>
    <phoneticPr fontId="3" type="noConversion"/>
  </si>
  <si>
    <t>HGB190N15S</t>
    <phoneticPr fontId="4" type="noConversion"/>
  </si>
  <si>
    <t>HGN190N15S</t>
    <phoneticPr fontId="4" type="noConversion"/>
  </si>
  <si>
    <t>HGP190N15SL</t>
    <phoneticPr fontId="4" type="noConversion"/>
  </si>
  <si>
    <t>HGD190N15SL</t>
    <phoneticPr fontId="4" type="noConversion"/>
  </si>
  <si>
    <t>GD190N15SL</t>
    <phoneticPr fontId="3" type="noConversion"/>
  </si>
  <si>
    <t>HGD750N15ML</t>
    <phoneticPr fontId="4" type="noConversion"/>
  </si>
  <si>
    <t>HGI750N15ML</t>
    <phoneticPr fontId="4" type="noConversion"/>
  </si>
  <si>
    <t>HGS750N15ML</t>
    <phoneticPr fontId="4" type="noConversion"/>
  </si>
  <si>
    <t>HGD750N15M</t>
    <phoneticPr fontId="4" type="noConversion"/>
  </si>
  <si>
    <t>GD750N15M</t>
    <phoneticPr fontId="3" type="noConversion"/>
  </si>
  <si>
    <t>HGS750N15M</t>
    <phoneticPr fontId="4" type="noConversion"/>
  </si>
  <si>
    <t>GS750N15M</t>
    <phoneticPr fontId="3" type="noConversion"/>
  </si>
  <si>
    <t>HTS140P03</t>
    <phoneticPr fontId="3" type="noConversion"/>
  </si>
  <si>
    <t>30V P-Ch</t>
    <phoneticPr fontId="3" type="noConversion"/>
  </si>
  <si>
    <t>HTN036P03</t>
    <phoneticPr fontId="3" type="noConversion"/>
  </si>
  <si>
    <t>HTD080P03</t>
    <phoneticPr fontId="3" type="noConversion"/>
  </si>
  <si>
    <t>30V N-CH</t>
    <phoneticPr fontId="3" type="noConversion"/>
  </si>
  <si>
    <t>HTJ500N03</t>
    <phoneticPr fontId="3" type="noConversion"/>
  </si>
  <si>
    <t>17XXX</t>
    <phoneticPr fontId="3" type="noConversion"/>
  </si>
  <si>
    <t>HTJ350N03</t>
    <phoneticPr fontId="3" type="noConversion"/>
  </si>
  <si>
    <t>1DXXX</t>
    <phoneticPr fontId="3" type="noConversion"/>
  </si>
  <si>
    <t>14XXX</t>
    <phoneticPr fontId="3" type="noConversion"/>
  </si>
  <si>
    <t>30V N-Ch</t>
    <phoneticPr fontId="3" type="noConversion"/>
  </si>
  <si>
    <t>HTS120N03</t>
    <phoneticPr fontId="3" type="noConversion"/>
  </si>
  <si>
    <t>HTM040N03</t>
    <phoneticPr fontId="3" type="noConversion"/>
  </si>
  <si>
    <t>HTM060N03</t>
    <phoneticPr fontId="3" type="noConversion"/>
  </si>
  <si>
    <t>HTM200N03</t>
    <phoneticPr fontId="3" type="noConversion"/>
  </si>
  <si>
    <t>HTN020N03</t>
    <phoneticPr fontId="3" type="noConversion"/>
  </si>
  <si>
    <t>HTN021N03</t>
    <phoneticPr fontId="3" type="noConversion"/>
  </si>
  <si>
    <t>HTN030N03</t>
    <phoneticPr fontId="3" type="noConversion"/>
  </si>
  <si>
    <t>HTD025N03</t>
    <phoneticPr fontId="3" type="noConversion"/>
  </si>
  <si>
    <t>TD025N03</t>
    <phoneticPr fontId="3" type="noConversion"/>
  </si>
  <si>
    <t>HTD040N03</t>
    <phoneticPr fontId="3" type="noConversion"/>
  </si>
  <si>
    <t>HTD060N03</t>
    <phoneticPr fontId="3" type="noConversion"/>
  </si>
  <si>
    <t>HTD140N03</t>
    <phoneticPr fontId="3" type="noConversion"/>
  </si>
  <si>
    <t>HTB025N03</t>
    <phoneticPr fontId="3" type="noConversion"/>
  </si>
  <si>
    <t>40V P-Ch</t>
    <phoneticPr fontId="3" type="noConversion"/>
  </si>
  <si>
    <t>HTD160P04</t>
    <phoneticPr fontId="3" type="noConversion"/>
  </si>
  <si>
    <t>HTD440P04</t>
    <phoneticPr fontId="3" type="noConversion"/>
  </si>
  <si>
    <t>40V N-Ch</t>
    <phoneticPr fontId="3" type="noConversion"/>
  </si>
  <si>
    <t>HTD070N04</t>
    <phoneticPr fontId="3" type="noConversion"/>
  </si>
  <si>
    <t>60V P-Ch</t>
    <phoneticPr fontId="3" type="noConversion"/>
  </si>
  <si>
    <t>HTJ1K5P06</t>
    <phoneticPr fontId="3" type="noConversion"/>
  </si>
  <si>
    <t>28XXX</t>
    <phoneticPr fontId="3" type="noConversion"/>
  </si>
  <si>
    <t>HTD410P06</t>
    <phoneticPr fontId="3" type="noConversion"/>
  </si>
  <si>
    <t>60V N-Ch</t>
    <phoneticPr fontId="3" type="noConversion"/>
  </si>
  <si>
    <t>1GXXX</t>
    <phoneticPr fontId="3" type="noConversion"/>
  </si>
  <si>
    <r>
      <t>Rds(on) 
[max mohm</t>
    </r>
    <r>
      <rPr>
        <sz val="11"/>
        <rFont val="DengXian"/>
        <family val="2"/>
        <charset val="134"/>
        <scheme val="minor"/>
      </rPr>
      <t xml:space="preserve">] </t>
    </r>
    <r>
      <rPr>
        <sz val="11"/>
        <rFont val="Arial Unicode MS"/>
        <family val="2"/>
        <charset val="134"/>
      </rPr>
      <t>at Vgs=</t>
    </r>
    <phoneticPr fontId="4" type="noConversion"/>
  </si>
  <si>
    <r>
      <t>Rds(on) 
[max ohm</t>
    </r>
    <r>
      <rPr>
        <sz val="11"/>
        <rFont val="DengXian"/>
        <family val="2"/>
        <charset val="134"/>
        <scheme val="minor"/>
      </rPr>
      <t xml:space="preserve">] </t>
    </r>
    <r>
      <rPr>
        <sz val="11"/>
        <rFont val="Arial Unicode MS"/>
        <family val="2"/>
        <charset val="134"/>
      </rPr>
      <t>at Vgs=</t>
    </r>
    <phoneticPr fontId="4" type="noConversion"/>
  </si>
  <si>
    <t>datasheet</t>
    <phoneticPr fontId="3" type="noConversion"/>
  </si>
  <si>
    <t xml:space="preserve">datasheet </t>
    <phoneticPr fontId="3" type="noConversion"/>
  </si>
  <si>
    <t>HGW100N12S</t>
    <phoneticPr fontId="3" type="noConversion"/>
  </si>
  <si>
    <t>HGW105N15M</t>
    <phoneticPr fontId="3" type="noConversion"/>
  </si>
  <si>
    <t>-</t>
  </si>
  <si>
    <t>HGW105N15SL</t>
    <phoneticPr fontId="3" type="noConversion"/>
  </si>
  <si>
    <t>HGW059N12SL</t>
    <phoneticPr fontId="3" type="noConversion"/>
  </si>
  <si>
    <t>HGN036N08SL</t>
    <phoneticPr fontId="3" type="noConversion"/>
  </si>
  <si>
    <t>DFN5x6</t>
    <phoneticPr fontId="3" type="noConversion"/>
  </si>
  <si>
    <t>40V N+P</t>
    <phoneticPr fontId="3" type="noConversion"/>
  </si>
  <si>
    <t>HTD350C04</t>
    <phoneticPr fontId="3" type="noConversion"/>
  </si>
  <si>
    <t>Dual N+P</t>
    <phoneticPr fontId="3" type="noConversion"/>
  </si>
  <si>
    <t>60V N+P</t>
    <phoneticPr fontId="3" type="noConversion"/>
  </si>
  <si>
    <t>60V N+N</t>
    <phoneticPr fontId="3" type="noConversion"/>
  </si>
  <si>
    <t>HTS600A06</t>
    <phoneticPr fontId="3" type="noConversion"/>
  </si>
  <si>
    <t>Dual N+N</t>
    <phoneticPr fontId="3" type="noConversion"/>
  </si>
  <si>
    <t>HGB090N06SL</t>
    <phoneticPr fontId="4" type="noConversion"/>
  </si>
  <si>
    <t>HTS410P06</t>
    <phoneticPr fontId="3" type="noConversion"/>
  </si>
  <si>
    <t>HGP110N20S</t>
    <phoneticPr fontId="4" type="noConversion"/>
  </si>
  <si>
    <t>HGB110N20S</t>
    <phoneticPr fontId="4" type="noConversion"/>
  </si>
  <si>
    <t>HGK110N20S</t>
    <phoneticPr fontId="4" type="noConversion"/>
  </si>
  <si>
    <t>HGI170N06SL</t>
    <phoneticPr fontId="3" type="noConversion"/>
  </si>
  <si>
    <t>HGN170N06SL</t>
    <phoneticPr fontId="3" type="noConversion"/>
  </si>
  <si>
    <t>HGM170N06SL</t>
    <phoneticPr fontId="3" type="noConversion"/>
  </si>
  <si>
    <t>HGS170N06SL</t>
    <phoneticPr fontId="3" type="noConversion"/>
  </si>
  <si>
    <t>HGD170N06SL</t>
    <phoneticPr fontId="3" type="noConversion"/>
  </si>
  <si>
    <t>HGA045NE4SL</t>
    <phoneticPr fontId="4" type="noConversion"/>
  </si>
  <si>
    <t>HGW045NE4SL</t>
    <phoneticPr fontId="4" type="noConversion"/>
  </si>
  <si>
    <t>HGA029N06SL</t>
    <phoneticPr fontId="4" type="noConversion"/>
  </si>
  <si>
    <t>HGW029N06SL</t>
    <phoneticPr fontId="4" type="noConversion"/>
  </si>
  <si>
    <t>HGW040N06SL</t>
    <phoneticPr fontId="4" type="noConversion"/>
  </si>
  <si>
    <t>HGW053N06SL</t>
    <phoneticPr fontId="4" type="noConversion"/>
  </si>
  <si>
    <t>HGA090N06SL</t>
    <phoneticPr fontId="4" type="noConversion"/>
  </si>
  <si>
    <t>HGA058N08SL</t>
    <phoneticPr fontId="4" type="noConversion"/>
  </si>
  <si>
    <t>HGW058N08SL</t>
    <phoneticPr fontId="4" type="noConversion"/>
  </si>
  <si>
    <t>HGA039N08S</t>
    <phoneticPr fontId="4" type="noConversion"/>
  </si>
  <si>
    <t>HGW039N08S</t>
    <phoneticPr fontId="4" type="noConversion"/>
  </si>
  <si>
    <t>HGA080N08SL</t>
    <phoneticPr fontId="3" type="noConversion"/>
  </si>
  <si>
    <t>HGW080N08SL</t>
    <phoneticPr fontId="3" type="noConversion"/>
  </si>
  <si>
    <t>HGW059N12S</t>
    <phoneticPr fontId="3" type="noConversion"/>
  </si>
  <si>
    <t>HGW100N12SL</t>
    <phoneticPr fontId="3" type="noConversion"/>
  </si>
  <si>
    <t>HGA105N15M</t>
    <phoneticPr fontId="4" type="noConversion"/>
  </si>
  <si>
    <t>HGA190N15SL</t>
    <phoneticPr fontId="4" type="noConversion"/>
  </si>
  <si>
    <t>HGW190N15SL</t>
    <phoneticPr fontId="4" type="noConversion"/>
  </si>
  <si>
    <t>HTJ500P03</t>
    <phoneticPr fontId="3" type="noConversion"/>
  </si>
  <si>
    <t>HTD600N06</t>
    <phoneticPr fontId="3" type="noConversion"/>
  </si>
  <si>
    <t>TD600N06</t>
    <phoneticPr fontId="3" type="noConversion"/>
  </si>
  <si>
    <t>23XXX</t>
    <phoneticPr fontId="3" type="noConversion"/>
  </si>
  <si>
    <t>HV SJ MOSFET</t>
    <phoneticPr fontId="3" type="noConversion"/>
  </si>
  <si>
    <t>650V N-Ch</t>
    <phoneticPr fontId="3" type="noConversion"/>
  </si>
  <si>
    <t>700V N-Ch</t>
    <phoneticPr fontId="3" type="noConversion"/>
  </si>
  <si>
    <t>HV Planar MOSFET</t>
    <phoneticPr fontId="3" type="noConversion"/>
  </si>
  <si>
    <t>600V N-Ch</t>
    <phoneticPr fontId="3" type="noConversion"/>
  </si>
  <si>
    <t>TO-251</t>
    <phoneticPr fontId="3" type="noConversion"/>
  </si>
  <si>
    <t>TO-220</t>
    <phoneticPr fontId="3" type="noConversion"/>
  </si>
  <si>
    <t>TO-220F</t>
    <phoneticPr fontId="3" type="noConversion"/>
  </si>
  <si>
    <t>TO-263</t>
    <phoneticPr fontId="3" type="noConversion"/>
  </si>
  <si>
    <t>TO-247</t>
    <phoneticPr fontId="3" type="noConversion"/>
  </si>
  <si>
    <t>TO-262</t>
    <phoneticPr fontId="3" type="noConversion"/>
  </si>
  <si>
    <t>TO252</t>
    <phoneticPr fontId="3" type="noConversion"/>
  </si>
  <si>
    <t>TO-251</t>
    <phoneticPr fontId="4" type="noConversion"/>
  </si>
  <si>
    <t>TO-252</t>
    <phoneticPr fontId="4" type="noConversion"/>
  </si>
  <si>
    <t>TO-220</t>
    <phoneticPr fontId="4" type="noConversion"/>
  </si>
  <si>
    <t>TO-247</t>
    <phoneticPr fontId="4" type="noConversion"/>
  </si>
  <si>
    <t>Available</t>
    <phoneticPr fontId="3" type="noConversion"/>
  </si>
  <si>
    <t>HGP042N10S</t>
    <phoneticPr fontId="3" type="noConversion"/>
  </si>
  <si>
    <t>HTS240B03</t>
  </si>
  <si>
    <t>HTS500B03</t>
  </si>
  <si>
    <t>30V P+P</t>
    <phoneticPr fontId="3" type="noConversion"/>
  </si>
  <si>
    <t>HTO500P03</t>
    <phoneticPr fontId="3" type="noConversion"/>
  </si>
  <si>
    <t>Dual P+P</t>
    <phoneticPr fontId="3" type="noConversion"/>
  </si>
  <si>
    <t>TO263</t>
    <phoneticPr fontId="3" type="noConversion"/>
  </si>
  <si>
    <t>TO220</t>
    <phoneticPr fontId="3" type="noConversion"/>
  </si>
  <si>
    <t>TO220F</t>
    <phoneticPr fontId="3" type="noConversion"/>
  </si>
  <si>
    <t>HGN022NE4SL</t>
    <phoneticPr fontId="4" type="noConversion"/>
  </si>
  <si>
    <t>HGA037N10S</t>
    <phoneticPr fontId="4" type="noConversion"/>
  </si>
  <si>
    <t>HGW037N10S</t>
    <phoneticPr fontId="4" type="noConversion"/>
  </si>
  <si>
    <t>HGB025NE4SL</t>
    <phoneticPr fontId="4" type="noConversion"/>
  </si>
  <si>
    <t>HGP025NE4SL</t>
    <phoneticPr fontId="4" type="noConversion"/>
  </si>
  <si>
    <t>HGA025NE4SL</t>
    <phoneticPr fontId="4" type="noConversion"/>
  </si>
  <si>
    <t>HGM079N06SL</t>
    <phoneticPr fontId="4" type="noConversion"/>
  </si>
  <si>
    <t>datasheet</t>
  </si>
  <si>
    <t>30V N+N</t>
    <phoneticPr fontId="3" type="noConversion"/>
  </si>
  <si>
    <t>HTS110A03</t>
    <phoneticPr fontId="3" type="noConversion"/>
  </si>
  <si>
    <t>HTS220C04</t>
    <phoneticPr fontId="3" type="noConversion"/>
  </si>
  <si>
    <t>HTD1K5N10</t>
    <phoneticPr fontId="3" type="noConversion"/>
  </si>
  <si>
    <t>HTL140N02</t>
    <phoneticPr fontId="3" type="noConversion"/>
  </si>
  <si>
    <t>1LXXX</t>
    <phoneticPr fontId="3" type="noConversion"/>
  </si>
  <si>
    <t>DFN2*2</t>
    <phoneticPr fontId="3" type="noConversion"/>
  </si>
  <si>
    <t>HGA029NE4SL</t>
    <phoneticPr fontId="4" type="noConversion"/>
  </si>
  <si>
    <t>HGW029NE4SL</t>
    <phoneticPr fontId="4" type="noConversion"/>
  </si>
  <si>
    <t>HGS075N06SL</t>
    <phoneticPr fontId="3" type="noConversion"/>
  </si>
  <si>
    <t>HGS098N06SL</t>
    <phoneticPr fontId="3" type="noConversion"/>
  </si>
  <si>
    <t>HGA025N06S</t>
    <phoneticPr fontId="3" type="noConversion"/>
  </si>
  <si>
    <t>120V N-Ch</t>
    <phoneticPr fontId="3" type="noConversion"/>
  </si>
  <si>
    <t>HGA100N12S</t>
    <phoneticPr fontId="3" type="noConversion"/>
  </si>
  <si>
    <t>HGA055N10SL</t>
    <phoneticPr fontId="4" type="noConversion"/>
  </si>
  <si>
    <t>HGW055N10SL</t>
    <phoneticPr fontId="4" type="noConversion"/>
  </si>
  <si>
    <t>HGK030N06S</t>
    <phoneticPr fontId="3" type="noConversion"/>
  </si>
  <si>
    <t>30V  N+P</t>
    <phoneticPr fontId="3" type="noConversion"/>
  </si>
  <si>
    <t>HTS200N03</t>
    <phoneticPr fontId="3" type="noConversion"/>
  </si>
  <si>
    <t>HTS210C03</t>
    <phoneticPr fontId="3" type="noConversion"/>
  </si>
  <si>
    <t>HTS280C03</t>
    <phoneticPr fontId="3" type="noConversion"/>
  </si>
  <si>
    <t>HGP2K4N25ML</t>
    <phoneticPr fontId="3" type="noConversion"/>
  </si>
  <si>
    <t>HGA2K4N25ML</t>
    <phoneticPr fontId="3" type="noConversion"/>
  </si>
  <si>
    <t>HGD2K4N25ML</t>
    <phoneticPr fontId="3" type="noConversion"/>
  </si>
  <si>
    <t>HGI2K4N25ML</t>
    <phoneticPr fontId="3" type="noConversion"/>
  </si>
  <si>
    <t>HGP1K2N20ML</t>
    <phoneticPr fontId="3" type="noConversion"/>
  </si>
  <si>
    <t>HGA1K2N20ML</t>
    <phoneticPr fontId="3" type="noConversion"/>
  </si>
  <si>
    <t>HGD1K2N20ML</t>
    <phoneticPr fontId="3" type="noConversion"/>
  </si>
  <si>
    <t>HGI1K2N20ML</t>
    <phoneticPr fontId="3" type="noConversion"/>
  </si>
  <si>
    <t>80V N-Ch</t>
    <phoneticPr fontId="3" type="noConversion"/>
  </si>
  <si>
    <t>HGS086N08SL</t>
    <phoneticPr fontId="3" type="noConversion"/>
  </si>
  <si>
    <t>HTD1K0N10B</t>
    <phoneticPr fontId="3" type="noConversion"/>
  </si>
  <si>
    <t>4.5V</t>
    <phoneticPr fontId="3" type="noConversion"/>
  </si>
  <si>
    <t>TSOP-6</t>
    <phoneticPr fontId="3" type="noConversion"/>
  </si>
  <si>
    <t>Available</t>
    <phoneticPr fontId="4" type="noConversion"/>
  </si>
  <si>
    <t>Dual N+N</t>
    <phoneticPr fontId="4" type="noConversion"/>
  </si>
  <si>
    <t>HTM140P03B</t>
    <phoneticPr fontId="4" type="noConversion"/>
  </si>
  <si>
    <t>Single_P</t>
    <phoneticPr fontId="4" type="noConversion"/>
  </si>
  <si>
    <t>HSK60R030Y</t>
    <phoneticPr fontId="3" type="noConversion"/>
  </si>
  <si>
    <t>HSK65R041Y</t>
    <phoneticPr fontId="3" type="noConversion"/>
  </si>
  <si>
    <t>HTS130N04</t>
    <phoneticPr fontId="4" type="noConversion"/>
  </si>
  <si>
    <t>HSK60R030FY</t>
    <phoneticPr fontId="3" type="noConversion"/>
  </si>
  <si>
    <t>HSK65R041FY</t>
    <phoneticPr fontId="3" type="noConversion"/>
  </si>
  <si>
    <t>HTD055N03B</t>
    <phoneticPr fontId="4" type="noConversion"/>
  </si>
  <si>
    <t>HGP1K2N25ML</t>
    <phoneticPr fontId="4" type="noConversion"/>
  </si>
  <si>
    <t>HGA110N10SL</t>
    <phoneticPr fontId="4" type="noConversion"/>
  </si>
  <si>
    <t>HGA190N15S</t>
    <phoneticPr fontId="4" type="noConversion"/>
  </si>
  <si>
    <t>HGW190N15S</t>
    <phoneticPr fontId="4" type="noConversion"/>
  </si>
  <si>
    <t>HTP220N03B</t>
    <phoneticPr fontId="4" type="noConversion"/>
  </si>
  <si>
    <t>HTN070A03</t>
    <phoneticPr fontId="4" type="noConversion"/>
  </si>
  <si>
    <t>20V N+N</t>
    <phoneticPr fontId="4" type="noConversion"/>
  </si>
  <si>
    <t>HTM150A02</t>
    <phoneticPr fontId="4" type="noConversion"/>
  </si>
  <si>
    <t>2018 Q2</t>
    <phoneticPr fontId="3" type="noConversion"/>
  </si>
  <si>
    <t>Single_N</t>
    <phoneticPr fontId="4" type="noConversion"/>
  </si>
  <si>
    <t>HGN115N15S</t>
    <phoneticPr fontId="3" type="noConversion"/>
  </si>
  <si>
    <t>HGN115N15SL</t>
    <phoneticPr fontId="3" type="noConversion"/>
  </si>
  <si>
    <t>Upon Request</t>
    <phoneticPr fontId="3" type="noConversion"/>
  </si>
  <si>
    <t>30V N-Ch</t>
    <phoneticPr fontId="4" type="noConversion"/>
  </si>
  <si>
    <t>DFN3x3</t>
    <phoneticPr fontId="4" type="noConversion"/>
  </si>
  <si>
    <t>TM150A02</t>
    <phoneticPr fontId="4" type="noConversion"/>
  </si>
  <si>
    <t>TO-220</t>
    <phoneticPr fontId="4" type="noConversion"/>
  </si>
  <si>
    <t>TO-252</t>
    <phoneticPr fontId="4" type="noConversion"/>
  </si>
  <si>
    <t>TN070A03</t>
    <phoneticPr fontId="4" type="noConversion"/>
  </si>
  <si>
    <t>DFN5*6</t>
    <phoneticPr fontId="4" type="noConversion"/>
  </si>
  <si>
    <t>TO220F</t>
    <phoneticPr fontId="3" type="noConversion"/>
  </si>
  <si>
    <t>TO262</t>
    <phoneticPr fontId="3" type="noConversion"/>
  </si>
  <si>
    <t>TO-252 (5-leads)</t>
    <phoneticPr fontId="3" type="noConversion"/>
  </si>
  <si>
    <t>40V N+P</t>
    <phoneticPr fontId="3" type="noConversion"/>
  </si>
  <si>
    <t>Vgs(th)
 [max V]</t>
    <phoneticPr fontId="4" type="noConversion"/>
  </si>
  <si>
    <t>HTN017N03P</t>
    <phoneticPr fontId="3" type="noConversion"/>
  </si>
  <si>
    <t>DFN5*6</t>
    <phoneticPr fontId="3" type="noConversion"/>
  </si>
  <si>
    <t>HTN020N04P</t>
    <phoneticPr fontId="3" type="noConversion"/>
  </si>
  <si>
    <t>HTP026N04P</t>
    <phoneticPr fontId="3" type="noConversion"/>
  </si>
  <si>
    <t>650V N-Ch</t>
    <phoneticPr fontId="4" type="noConversion"/>
  </si>
  <si>
    <t>HSA65R180FY</t>
    <phoneticPr fontId="4" type="noConversion"/>
  </si>
  <si>
    <t>TO-220F</t>
    <phoneticPr fontId="4" type="noConversion"/>
  </si>
  <si>
    <t>Available</t>
    <phoneticPr fontId="4" type="noConversion"/>
  </si>
  <si>
    <t>HSC65R260Y</t>
    <phoneticPr fontId="4" type="noConversion"/>
  </si>
  <si>
    <t>DFN8*8</t>
    <phoneticPr fontId="4" type="noConversion"/>
  </si>
  <si>
    <t>Single_N</t>
    <phoneticPr fontId="4" type="noConversion"/>
  </si>
  <si>
    <t>HSD65R1K4FY</t>
    <phoneticPr fontId="4" type="noConversion"/>
  </si>
  <si>
    <t>Product Family</t>
    <phoneticPr fontId="4" type="noConversion"/>
  </si>
  <si>
    <t>Product Name</t>
    <phoneticPr fontId="4" type="noConversion"/>
  </si>
  <si>
    <t>Marking</t>
    <phoneticPr fontId="4" type="noConversion"/>
  </si>
  <si>
    <t>Package</t>
    <phoneticPr fontId="4" type="noConversion"/>
  </si>
  <si>
    <t xml:space="preserve">ESD HBM </t>
    <phoneticPr fontId="4" type="noConversion"/>
  </si>
  <si>
    <t>Vin/  Vout</t>
    <phoneticPr fontId="4" type="noConversion"/>
  </si>
  <si>
    <t xml:space="preserve">Configuration
</t>
    <phoneticPr fontId="4" type="noConversion"/>
  </si>
  <si>
    <t>Downloads</t>
    <phoneticPr fontId="4" type="noConversion"/>
  </si>
  <si>
    <t>&gt;4kV</t>
    <phoneticPr fontId="3" type="noConversion"/>
  </si>
  <si>
    <t>Interface &amp; Communication IC</t>
    <phoneticPr fontId="3" type="noConversion"/>
  </si>
  <si>
    <t xml:space="preserve">Rapid Charge Secondary-Side Interface &amp; Communication IC </t>
    <phoneticPr fontId="3" type="noConversion"/>
  </si>
  <si>
    <t>QC2.0/3.0    Interface &amp; Communication IC</t>
    <phoneticPr fontId="3" type="noConversion"/>
  </si>
  <si>
    <t>HZO300</t>
    <phoneticPr fontId="3" type="noConversion"/>
  </si>
  <si>
    <t>TSOP6</t>
    <phoneticPr fontId="3" type="noConversion"/>
  </si>
  <si>
    <r>
      <t>V</t>
    </r>
    <r>
      <rPr>
        <vertAlign val="subscript"/>
        <sz val="10"/>
        <rFont val="Arial"/>
        <family val="2"/>
      </rPr>
      <t>DD</t>
    </r>
    <r>
      <rPr>
        <sz val="10"/>
        <rFont val="Arial"/>
        <family val="2"/>
      </rPr>
      <t xml:space="preserve">
[typ V]</t>
    </r>
    <phoneticPr fontId="4" type="noConversion"/>
  </si>
  <si>
    <r>
      <t>I</t>
    </r>
    <r>
      <rPr>
        <vertAlign val="subscript"/>
        <sz val="10"/>
        <rFont val="Arial"/>
        <family val="2"/>
      </rPr>
      <t>DD</t>
    </r>
    <r>
      <rPr>
        <sz val="10"/>
        <rFont val="Arial"/>
        <family val="2"/>
      </rPr>
      <t xml:space="preserve">
 [typ uA]</t>
    </r>
    <phoneticPr fontId="4" type="noConversion"/>
  </si>
  <si>
    <t>-0.3V~ +6.5V</t>
    <phoneticPr fontId="3" type="noConversion"/>
  </si>
  <si>
    <t>HGA1K2N25ML</t>
    <phoneticPr fontId="4" type="noConversion"/>
  </si>
  <si>
    <t>HGK037N10S</t>
    <phoneticPr fontId="4" type="noConversion"/>
  </si>
  <si>
    <t>HTJ270N03</t>
    <phoneticPr fontId="3" type="noConversion"/>
  </si>
  <si>
    <t>HTS050N03</t>
    <phoneticPr fontId="3" type="noConversion"/>
  </si>
  <si>
    <t>HTO120N03B</t>
    <phoneticPr fontId="4" type="noConversion"/>
  </si>
  <si>
    <t xml:space="preserve"> HTM120N03</t>
    <phoneticPr fontId="3" type="noConversion"/>
  </si>
  <si>
    <t>HTM035N03</t>
    <phoneticPr fontId="3" type="noConversion"/>
  </si>
  <si>
    <t>HTD035N03</t>
    <phoneticPr fontId="3" type="noConversion"/>
  </si>
  <si>
    <t>HTD058N03R</t>
    <phoneticPr fontId="3" type="noConversion"/>
  </si>
  <si>
    <t>HTD090N03</t>
    <phoneticPr fontId="3" type="noConversion"/>
  </si>
  <si>
    <t>HTO350N03</t>
    <phoneticPr fontId="3" type="noConversion"/>
  </si>
  <si>
    <t>Available</t>
    <phoneticPr fontId="3" type="noConversion"/>
  </si>
  <si>
    <t>HTS220C04</t>
    <phoneticPr fontId="3" type="noConversion"/>
  </si>
  <si>
    <t>HTD950P06</t>
    <phoneticPr fontId="3" type="noConversion"/>
  </si>
  <si>
    <t>HTD300N10</t>
    <phoneticPr fontId="3" type="noConversion"/>
  </si>
  <si>
    <t>HTD360N10</t>
    <phoneticPr fontId="3" type="noConversion"/>
  </si>
  <si>
    <t>HTA1K2P10</t>
    <phoneticPr fontId="3" type="noConversion"/>
  </si>
  <si>
    <t>HTD150P06</t>
    <phoneticPr fontId="3" type="noConversion"/>
  </si>
  <si>
    <t>HTJ600N06</t>
    <phoneticPr fontId="3" type="noConversion"/>
  </si>
  <si>
    <t>HTS600C06</t>
    <phoneticPr fontId="3" type="noConversion"/>
  </si>
  <si>
    <t>HPA8N70K</t>
    <phoneticPr fontId="3" type="noConversion"/>
  </si>
  <si>
    <t>HPA11N70K</t>
    <phoneticPr fontId="3" type="noConversion"/>
  </si>
  <si>
    <t>TO-220F</t>
  </si>
  <si>
    <t>Single_N</t>
    <phoneticPr fontId="3" type="noConversion"/>
  </si>
  <si>
    <t>500V N-Ch</t>
    <phoneticPr fontId="3" type="noConversion"/>
  </si>
  <si>
    <t>HPA8N50K</t>
    <phoneticPr fontId="3" type="noConversion"/>
  </si>
  <si>
    <t>HPA13N50K</t>
    <phoneticPr fontId="3" type="noConversion"/>
  </si>
  <si>
    <t>HPA18N50K</t>
    <phoneticPr fontId="3" type="noConversion"/>
  </si>
  <si>
    <t>HPA22N50K</t>
    <phoneticPr fontId="3" type="noConversion"/>
  </si>
  <si>
    <t>TO-220F</t>
    <phoneticPr fontId="3" type="noConversion"/>
  </si>
  <si>
    <t>Available</t>
    <phoneticPr fontId="3" type="noConversion"/>
  </si>
  <si>
    <t>Single_N</t>
    <phoneticPr fontId="3" type="noConversion"/>
  </si>
  <si>
    <t>600V N-Ch</t>
    <phoneticPr fontId="3" type="noConversion"/>
  </si>
  <si>
    <t>HPA7N60K</t>
    <phoneticPr fontId="3" type="noConversion"/>
  </si>
  <si>
    <t>HPA10N60K</t>
    <phoneticPr fontId="3" type="noConversion"/>
  </si>
  <si>
    <t>HPA12N60K</t>
    <phoneticPr fontId="3" type="noConversion"/>
  </si>
  <si>
    <t>650V N-Ch</t>
    <phoneticPr fontId="3" type="noConversion"/>
  </si>
  <si>
    <t>HPA7N65K</t>
    <phoneticPr fontId="3" type="noConversion"/>
  </si>
  <si>
    <t>HPA8N65K</t>
    <phoneticPr fontId="3" type="noConversion"/>
  </si>
  <si>
    <t>HPA10N65K</t>
    <phoneticPr fontId="3" type="noConversion"/>
  </si>
  <si>
    <t>HPA12N65K</t>
    <phoneticPr fontId="3" type="noConversion"/>
  </si>
  <si>
    <t>HPA20N65K</t>
    <phoneticPr fontId="3" type="noConversion"/>
  </si>
  <si>
    <t>600V N-Ch</t>
    <phoneticPr fontId="3" type="noConversion"/>
  </si>
  <si>
    <t>HGN070N12S</t>
    <phoneticPr fontId="3" type="noConversion"/>
  </si>
  <si>
    <t>HGN070N12SL</t>
    <phoneticPr fontId="3" type="noConversion"/>
  </si>
  <si>
    <t>HGB070N12SL</t>
    <phoneticPr fontId="3" type="noConversion"/>
  </si>
  <si>
    <t>HGP070N12SL</t>
    <phoneticPr fontId="3" type="noConversion"/>
  </si>
  <si>
    <t>HGA070N12SL</t>
    <phoneticPr fontId="3" type="noConversion"/>
  </si>
  <si>
    <t>HGW070N12SL</t>
    <phoneticPr fontId="3" type="noConversion"/>
  </si>
  <si>
    <t>100V N-Ch</t>
    <phoneticPr fontId="3" type="noConversion"/>
  </si>
  <si>
    <t>HGB042N10S</t>
    <phoneticPr fontId="3" type="noConversion"/>
  </si>
  <si>
    <t>TO-263</t>
    <phoneticPr fontId="3" type="noConversion"/>
  </si>
  <si>
    <t>Available</t>
    <phoneticPr fontId="3" type="noConversion"/>
  </si>
  <si>
    <t>DFN3.3x3.3</t>
    <phoneticPr fontId="3" type="noConversion"/>
  </si>
  <si>
    <t>HGN042N10S</t>
    <phoneticPr fontId="3" type="noConversion"/>
  </si>
  <si>
    <t>DFN5x6</t>
    <phoneticPr fontId="3" type="noConversion"/>
  </si>
  <si>
    <t>添加</t>
    <phoneticPr fontId="3" type="noConversion"/>
  </si>
  <si>
    <t>135V N-Ch</t>
    <phoneticPr fontId="4" type="noConversion"/>
  </si>
  <si>
    <t>HGB050N14S</t>
    <phoneticPr fontId="4" type="noConversion"/>
  </si>
  <si>
    <t>HGK050N14S</t>
    <phoneticPr fontId="4" type="noConversion"/>
  </si>
  <si>
    <t>HGP050N14S</t>
    <phoneticPr fontId="4" type="noConversion"/>
  </si>
  <si>
    <t>120V N-Ch</t>
    <phoneticPr fontId="4" type="noConversion"/>
  </si>
  <si>
    <t>HGP039N12S</t>
    <phoneticPr fontId="4" type="noConversion"/>
  </si>
  <si>
    <t>HGK039N12S</t>
    <phoneticPr fontId="4" type="noConversion"/>
  </si>
  <si>
    <t>HGB039N12S</t>
    <phoneticPr fontId="4" type="noConversion"/>
  </si>
  <si>
    <r>
      <t>Id [A]
25</t>
    </r>
    <r>
      <rPr>
        <sz val="10"/>
        <rFont val="Arial Unicode MS"/>
        <family val="2"/>
        <charset val="134"/>
      </rPr>
      <t>℃</t>
    </r>
    <phoneticPr fontId="4" type="noConversion"/>
  </si>
  <si>
    <t>HEM1742</t>
    <phoneticPr fontId="3" type="noConversion"/>
  </si>
  <si>
    <t>Vin Range</t>
    <phoneticPr fontId="4" type="noConversion"/>
  </si>
  <si>
    <t>7.5V~40V</t>
    <phoneticPr fontId="3" type="noConversion"/>
  </si>
  <si>
    <t>Vout Range</t>
    <phoneticPr fontId="4" type="noConversion"/>
  </si>
  <si>
    <t>3V~28V</t>
    <phoneticPr fontId="3" type="noConversion"/>
  </si>
  <si>
    <t>Io</t>
    <phoneticPr fontId="4" type="noConversion"/>
  </si>
  <si>
    <t>15A</t>
    <phoneticPr fontId="3" type="noConversion"/>
  </si>
  <si>
    <t>Function</t>
    <phoneticPr fontId="4" type="noConversion"/>
  </si>
  <si>
    <t>Duty cycle</t>
    <phoneticPr fontId="3" type="noConversion"/>
  </si>
  <si>
    <t>Frequency</t>
    <phoneticPr fontId="3" type="noConversion"/>
  </si>
  <si>
    <t>150KHz</t>
    <phoneticPr fontId="3" type="noConversion"/>
  </si>
  <si>
    <t>Efficiency</t>
    <phoneticPr fontId="3" type="noConversion"/>
  </si>
  <si>
    <t>2018-Aug</t>
    <phoneticPr fontId="3" type="noConversion"/>
  </si>
  <si>
    <t>HEM1741</t>
    <phoneticPr fontId="3" type="noConversion"/>
  </si>
  <si>
    <t>6V~40V</t>
    <phoneticPr fontId="3" type="noConversion"/>
  </si>
  <si>
    <t>125KHz</t>
    <phoneticPr fontId="3" type="noConversion"/>
  </si>
  <si>
    <t>HEM1583</t>
    <phoneticPr fontId="3" type="noConversion"/>
  </si>
  <si>
    <t>SOP-8</t>
    <phoneticPr fontId="3" type="noConversion"/>
  </si>
  <si>
    <t>3.6V~28V</t>
    <phoneticPr fontId="3" type="noConversion"/>
  </si>
  <si>
    <t>3A</t>
    <phoneticPr fontId="3" type="noConversion"/>
  </si>
  <si>
    <t>3A 28V Buck non-Sync. Converter</t>
    <phoneticPr fontId="3" type="noConversion"/>
  </si>
  <si>
    <t>1.22V~26V</t>
    <phoneticPr fontId="3" type="noConversion"/>
  </si>
  <si>
    <t>Single Channel OCP/OTP</t>
    <phoneticPr fontId="3" type="noConversion"/>
  </si>
  <si>
    <t>380KHz</t>
    <phoneticPr fontId="3" type="noConversion"/>
  </si>
  <si>
    <t>DC-DC Buck Converter</t>
    <phoneticPr fontId="3" type="noConversion"/>
  </si>
  <si>
    <t>PD/USB Mutile Channel Power Solution</t>
    <phoneticPr fontId="3" type="noConversion"/>
  </si>
  <si>
    <t>2 Channel DC-DC Buck Controller</t>
    <phoneticPr fontId="3" type="noConversion"/>
  </si>
  <si>
    <t>1 Channel DC-DC Buck Controller</t>
    <phoneticPr fontId="3" type="noConversion"/>
  </si>
  <si>
    <t>Out Put Current Limit Channel</t>
    <phoneticPr fontId="4" type="noConversion"/>
  </si>
  <si>
    <t>40Vin Buck Controller</t>
    <phoneticPr fontId="3" type="noConversion"/>
  </si>
  <si>
    <t>40Vin Dual Channel Buck Controller</t>
    <phoneticPr fontId="3" type="noConversion"/>
  </si>
  <si>
    <t>HEM8655</t>
    <phoneticPr fontId="3" type="noConversion"/>
  </si>
  <si>
    <t>QFN-20</t>
    <phoneticPr fontId="3" type="noConversion"/>
  </si>
  <si>
    <t>QFN-16</t>
    <phoneticPr fontId="3" type="noConversion"/>
  </si>
  <si>
    <t>QFN-12L</t>
    <phoneticPr fontId="3" type="noConversion"/>
  </si>
  <si>
    <t>9V~40V</t>
    <phoneticPr fontId="3" type="noConversion"/>
  </si>
  <si>
    <t>1.2V~28V</t>
    <phoneticPr fontId="3" type="noConversion"/>
  </si>
  <si>
    <t>20A</t>
    <phoneticPr fontId="3" type="noConversion"/>
  </si>
  <si>
    <t>4 Channel PFM/OVP/OCP/OTP</t>
    <phoneticPr fontId="3" type="noConversion"/>
  </si>
  <si>
    <t>Single Channel PFM/OVP/OCP/OTP</t>
    <phoneticPr fontId="3" type="noConversion"/>
  </si>
  <si>
    <t>Dual Channel PFM/OVP/OCP/OTP</t>
    <phoneticPr fontId="3" type="noConversion"/>
  </si>
  <si>
    <t>100K~300K Adjustable</t>
    <phoneticPr fontId="3" type="noConversion"/>
  </si>
  <si>
    <t>USB Power-Distribution Switches</t>
    <phoneticPr fontId="3" type="noConversion"/>
  </si>
  <si>
    <t>1 Channel Power Switch</t>
    <phoneticPr fontId="3" type="noConversion"/>
  </si>
  <si>
    <t>HEM9521</t>
    <phoneticPr fontId="3" type="noConversion"/>
  </si>
  <si>
    <t>SOT-23-5</t>
    <phoneticPr fontId="3" type="noConversion"/>
  </si>
  <si>
    <t>3.5~5.5</t>
    <phoneticPr fontId="3" type="noConversion"/>
  </si>
  <si>
    <t>Power Switch with MOSFET Current Limit adjustable</t>
    <phoneticPr fontId="3" type="noConversion"/>
  </si>
  <si>
    <t>Ron</t>
    <phoneticPr fontId="3" type="noConversion"/>
  </si>
  <si>
    <t>36mOhm</t>
    <phoneticPr fontId="3" type="noConversion"/>
  </si>
  <si>
    <t>Infusion Prevent</t>
    <phoneticPr fontId="3" type="noConversion"/>
  </si>
  <si>
    <t>V</t>
    <phoneticPr fontId="3" type="noConversion"/>
  </si>
  <si>
    <t>OCP</t>
    <phoneticPr fontId="3" type="noConversion"/>
  </si>
  <si>
    <t>Short curcuit Protect</t>
    <phoneticPr fontId="4" type="noConversion"/>
  </si>
  <si>
    <t>HEM9523</t>
    <phoneticPr fontId="3" type="noConversion"/>
  </si>
  <si>
    <t>25mOhm</t>
    <phoneticPr fontId="3" type="noConversion"/>
  </si>
  <si>
    <t>3.8~5.5</t>
    <phoneticPr fontId="3" type="noConversion"/>
  </si>
  <si>
    <t>45V N-Ch</t>
    <phoneticPr fontId="4" type="noConversion"/>
  </si>
  <si>
    <t>HGE120NE4SL</t>
    <phoneticPr fontId="4" type="noConversion"/>
  </si>
  <si>
    <t>SOT-223</t>
    <phoneticPr fontId="4" type="noConversion"/>
  </si>
  <si>
    <t>250V N-Ch</t>
    <phoneticPr fontId="4" type="noConversion"/>
  </si>
  <si>
    <t>23XXX</t>
    <phoneticPr fontId="3" type="noConversion"/>
  </si>
  <si>
    <t>HGN640N25S</t>
    <phoneticPr fontId="3" type="noConversion"/>
  </si>
  <si>
    <t>HGN320N20S</t>
    <phoneticPr fontId="3" type="noConversion"/>
  </si>
  <si>
    <t>Available</t>
    <phoneticPr fontId="3" type="noConversion"/>
  </si>
  <si>
    <t>HGB220N25S</t>
    <phoneticPr fontId="4" type="noConversion"/>
  </si>
  <si>
    <t>HGK220N25S</t>
    <phoneticPr fontId="4" type="noConversion"/>
  </si>
  <si>
    <t>HGP220N25S</t>
    <phoneticPr fontId="4" type="noConversion"/>
  </si>
  <si>
    <t>TO-247</t>
    <phoneticPr fontId="4" type="noConversion"/>
  </si>
  <si>
    <t>Single_N</t>
    <phoneticPr fontId="4" type="noConversion"/>
  </si>
  <si>
    <t>650V N-Ch</t>
    <phoneticPr fontId="4" type="noConversion"/>
  </si>
  <si>
    <t>800V N-Ch</t>
    <phoneticPr fontId="3" type="noConversion"/>
  </si>
  <si>
    <t>HSP80R240K</t>
    <phoneticPr fontId="3" type="noConversion"/>
  </si>
  <si>
    <t>500V N-Ch</t>
    <phoneticPr fontId="4" type="noConversion"/>
  </si>
  <si>
    <t>HSB80R240K</t>
    <phoneticPr fontId="3" type="noConversion"/>
  </si>
  <si>
    <t>TO-263</t>
    <phoneticPr fontId="3" type="noConversion"/>
  </si>
  <si>
    <t>HSK80R240K</t>
    <phoneticPr fontId="3" type="noConversion"/>
  </si>
  <si>
    <t>HSA80R240K</t>
    <phoneticPr fontId="3" type="noConversion"/>
  </si>
  <si>
    <t>HSB80R380K</t>
    <phoneticPr fontId="3" type="noConversion"/>
  </si>
  <si>
    <t>HSK80R380K</t>
    <phoneticPr fontId="3" type="noConversion"/>
  </si>
  <si>
    <t>HSP80R380K</t>
    <phoneticPr fontId="3" type="noConversion"/>
  </si>
  <si>
    <t>HSA80R380K</t>
    <phoneticPr fontId="3" type="noConversion"/>
  </si>
  <si>
    <t>HSB80R500K</t>
    <phoneticPr fontId="3" type="noConversion"/>
  </si>
  <si>
    <t>HSK80R500K</t>
    <phoneticPr fontId="3" type="noConversion"/>
  </si>
  <si>
    <t>HSP80R500K</t>
    <phoneticPr fontId="3" type="noConversion"/>
  </si>
  <si>
    <t>HSA80R500K</t>
    <phoneticPr fontId="3" type="noConversion"/>
  </si>
  <si>
    <t>HSB80R1K3K</t>
    <phoneticPr fontId="3" type="noConversion"/>
  </si>
  <si>
    <t>HSP80R1K3K</t>
    <phoneticPr fontId="3" type="noConversion"/>
  </si>
  <si>
    <t>HSA80R1K3K</t>
    <phoneticPr fontId="3" type="noConversion"/>
  </si>
  <si>
    <t>HSD80R1K3K</t>
    <phoneticPr fontId="3" type="noConversion"/>
  </si>
  <si>
    <t>HSI80R1K3K</t>
    <phoneticPr fontId="3" type="noConversion"/>
  </si>
  <si>
    <t>TO-220</t>
    <phoneticPr fontId="4" type="noConversion"/>
  </si>
  <si>
    <t>TO-220F</t>
    <phoneticPr fontId="4" type="noConversion"/>
  </si>
  <si>
    <t>TO-263</t>
    <phoneticPr fontId="4" type="noConversion"/>
  </si>
  <si>
    <t>TO-247</t>
    <phoneticPr fontId="4" type="noConversion"/>
  </si>
  <si>
    <t>TO-252</t>
    <phoneticPr fontId="4" type="noConversion"/>
  </si>
  <si>
    <t>TO-251</t>
    <phoneticPr fontId="4" type="noConversion"/>
  </si>
  <si>
    <t>TO-252</t>
    <phoneticPr fontId="4" type="noConversion"/>
  </si>
  <si>
    <t>TO-251</t>
    <phoneticPr fontId="4" type="noConversion"/>
  </si>
  <si>
    <t>HSB80R850K</t>
    <phoneticPr fontId="3" type="noConversion"/>
  </si>
  <si>
    <t>HSP80R850K</t>
    <phoneticPr fontId="3" type="noConversion"/>
  </si>
  <si>
    <t>HSA80R850K</t>
    <phoneticPr fontId="3" type="noConversion"/>
  </si>
  <si>
    <t>HSD80R850K</t>
    <phoneticPr fontId="3" type="noConversion"/>
  </si>
  <si>
    <t>HSI80R850K</t>
    <phoneticPr fontId="3" type="noConversion"/>
  </si>
  <si>
    <t>HSK50R100K</t>
    <phoneticPr fontId="4" type="noConversion"/>
  </si>
  <si>
    <t>HSA50R100K</t>
    <phoneticPr fontId="4" type="noConversion"/>
  </si>
  <si>
    <t>HSB50R140K</t>
    <phoneticPr fontId="4" type="noConversion"/>
  </si>
  <si>
    <t>HSK50R140K</t>
    <phoneticPr fontId="4" type="noConversion"/>
  </si>
  <si>
    <t>HSP50R140K</t>
    <phoneticPr fontId="4" type="noConversion"/>
  </si>
  <si>
    <t>HSA50R140K</t>
    <phoneticPr fontId="4" type="noConversion"/>
  </si>
  <si>
    <t>HSB50R240K</t>
    <phoneticPr fontId="4" type="noConversion"/>
  </si>
  <si>
    <t>HSK50R240K</t>
    <phoneticPr fontId="4" type="noConversion"/>
  </si>
  <si>
    <t>HSP50R240K</t>
    <phoneticPr fontId="4" type="noConversion"/>
  </si>
  <si>
    <t>HSA50R240K</t>
    <phoneticPr fontId="4" type="noConversion"/>
  </si>
  <si>
    <t>HSB50R290K</t>
    <phoneticPr fontId="4" type="noConversion"/>
  </si>
  <si>
    <t>HSK50R290K</t>
    <phoneticPr fontId="4" type="noConversion"/>
  </si>
  <si>
    <t>HSP50R290K</t>
    <phoneticPr fontId="4" type="noConversion"/>
  </si>
  <si>
    <t>HSA50R290K</t>
    <phoneticPr fontId="4" type="noConversion"/>
  </si>
  <si>
    <t>HSB50R380K</t>
    <phoneticPr fontId="4" type="noConversion"/>
  </si>
  <si>
    <t>HSK50R380K</t>
    <phoneticPr fontId="4" type="noConversion"/>
  </si>
  <si>
    <t>HSP50R380K</t>
    <phoneticPr fontId="4" type="noConversion"/>
  </si>
  <si>
    <t>HSA50R380K</t>
    <phoneticPr fontId="4" type="noConversion"/>
  </si>
  <si>
    <t>TO-247</t>
    <phoneticPr fontId="4" type="noConversion"/>
  </si>
  <si>
    <t>TO-220F</t>
    <phoneticPr fontId="4" type="noConversion"/>
  </si>
  <si>
    <t>TO-247</t>
    <phoneticPr fontId="4" type="noConversion"/>
  </si>
  <si>
    <t>HSB60R190K</t>
    <phoneticPr fontId="3" type="noConversion"/>
  </si>
  <si>
    <t>HSK60R190K</t>
    <phoneticPr fontId="3" type="noConversion"/>
  </si>
  <si>
    <t>HSP60R190K</t>
    <phoneticPr fontId="3" type="noConversion"/>
  </si>
  <si>
    <t>HSA60R190K</t>
    <phoneticPr fontId="3" type="noConversion"/>
  </si>
  <si>
    <t>HSB60R280K</t>
    <phoneticPr fontId="3" type="noConversion"/>
  </si>
  <si>
    <t>HSK60R280K</t>
    <phoneticPr fontId="3" type="noConversion"/>
  </si>
  <si>
    <t>HSP60R280K</t>
    <phoneticPr fontId="3" type="noConversion"/>
  </si>
  <si>
    <t>HSA60R280K</t>
    <phoneticPr fontId="3" type="noConversion"/>
  </si>
  <si>
    <t>HSB60R380K</t>
    <phoneticPr fontId="3" type="noConversion"/>
  </si>
  <si>
    <t>HSK60R380K</t>
    <phoneticPr fontId="3" type="noConversion"/>
  </si>
  <si>
    <t>HSP60R380K</t>
    <phoneticPr fontId="3" type="noConversion"/>
  </si>
  <si>
    <t>HSA60R380K</t>
    <phoneticPr fontId="3" type="noConversion"/>
  </si>
  <si>
    <t>HSB60R480K</t>
    <phoneticPr fontId="3" type="noConversion"/>
  </si>
  <si>
    <t>HSP60R480K</t>
    <phoneticPr fontId="3" type="noConversion"/>
  </si>
  <si>
    <t>HSA60R480K</t>
    <phoneticPr fontId="3" type="noConversion"/>
  </si>
  <si>
    <t>HSD60R480K</t>
    <phoneticPr fontId="3" type="noConversion"/>
  </si>
  <si>
    <t>HSI60R480K</t>
    <phoneticPr fontId="3" type="noConversion"/>
  </si>
  <si>
    <t>TO-252</t>
    <phoneticPr fontId="4" type="noConversion"/>
  </si>
  <si>
    <t>TO-251</t>
    <phoneticPr fontId="4" type="noConversion"/>
  </si>
  <si>
    <t>HSK50R060K</t>
    <phoneticPr fontId="4" type="noConversion"/>
  </si>
  <si>
    <t>HSK60R070K</t>
    <phoneticPr fontId="3" type="noConversion"/>
  </si>
  <si>
    <t>HSK60R070KF</t>
    <phoneticPr fontId="3" type="noConversion"/>
  </si>
  <si>
    <t>HSB65R190K</t>
    <phoneticPr fontId="4" type="noConversion"/>
  </si>
  <si>
    <t>HSK65R190K</t>
    <phoneticPr fontId="4" type="noConversion"/>
  </si>
  <si>
    <t>HSP65R190K</t>
    <phoneticPr fontId="4" type="noConversion"/>
  </si>
  <si>
    <t>HSA65R190K</t>
    <phoneticPr fontId="4" type="noConversion"/>
  </si>
  <si>
    <t>HSB65R300K</t>
    <phoneticPr fontId="4" type="noConversion"/>
  </si>
  <si>
    <t>HSK65R300K</t>
    <phoneticPr fontId="4" type="noConversion"/>
  </si>
  <si>
    <t>HSP65R300K</t>
    <phoneticPr fontId="4" type="noConversion"/>
  </si>
  <si>
    <t>HSA65R300K</t>
    <phoneticPr fontId="4" type="noConversion"/>
  </si>
  <si>
    <t>HSB65R420K</t>
    <phoneticPr fontId="4" type="noConversion"/>
  </si>
  <si>
    <t>HSP65R420K</t>
    <phoneticPr fontId="4" type="noConversion"/>
  </si>
  <si>
    <t>HSA65R420K</t>
    <phoneticPr fontId="4" type="noConversion"/>
  </si>
  <si>
    <t>HSB65R500K</t>
    <phoneticPr fontId="4" type="noConversion"/>
  </si>
  <si>
    <t>HSP65R500K</t>
    <phoneticPr fontId="4" type="noConversion"/>
  </si>
  <si>
    <t>HSA65R500K</t>
    <phoneticPr fontId="4" type="noConversion"/>
  </si>
  <si>
    <t>HSD65R500K</t>
    <phoneticPr fontId="4" type="noConversion"/>
  </si>
  <si>
    <t>HSI65R500K</t>
    <phoneticPr fontId="4" type="noConversion"/>
  </si>
  <si>
    <t>HSB65R700K</t>
    <phoneticPr fontId="4" type="noConversion"/>
  </si>
  <si>
    <t>HSP65R700K</t>
    <phoneticPr fontId="4" type="noConversion"/>
  </si>
  <si>
    <t>HSA65R700K</t>
    <phoneticPr fontId="4" type="noConversion"/>
  </si>
  <si>
    <t>HSD65R700K</t>
    <phoneticPr fontId="4" type="noConversion"/>
  </si>
  <si>
    <t>HSI65R700K</t>
    <phoneticPr fontId="4" type="noConversion"/>
  </si>
  <si>
    <t>650V N-Ch</t>
  </si>
  <si>
    <t>Available</t>
    <phoneticPr fontId="3" type="noConversion"/>
  </si>
  <si>
    <t xml:space="preserve">Available </t>
    <phoneticPr fontId="3" type="noConversion"/>
  </si>
  <si>
    <t>Upon request</t>
    <phoneticPr fontId="3" type="noConversion"/>
  </si>
  <si>
    <t>HGN036N08A</t>
    <phoneticPr fontId="3" type="noConversion"/>
  </si>
  <si>
    <t>HGN036N08AL</t>
    <phoneticPr fontId="3" type="noConversion"/>
  </si>
  <si>
    <t>HGB039N08A</t>
    <phoneticPr fontId="4" type="noConversion"/>
  </si>
  <si>
    <t>HGP039N08A</t>
    <phoneticPr fontId="4" type="noConversion"/>
  </si>
  <si>
    <t>HGB042N10A</t>
    <phoneticPr fontId="3" type="noConversion"/>
  </si>
  <si>
    <t>HGP042N10A</t>
    <phoneticPr fontId="3" type="noConversion"/>
  </si>
  <si>
    <t>HGN042N10A</t>
    <phoneticPr fontId="3" type="noConversion"/>
  </si>
  <si>
    <t>HGD480N15M</t>
    <phoneticPr fontId="3" type="noConversion"/>
  </si>
  <si>
    <t>HGI480N15M</t>
    <phoneticPr fontId="3" type="noConversion"/>
  </si>
  <si>
    <t>HGP480N15M</t>
    <phoneticPr fontId="3" type="noConversion"/>
  </si>
  <si>
    <t>HGB480N15M</t>
    <phoneticPr fontId="3" type="noConversion"/>
  </si>
  <si>
    <t>TO-252</t>
  </si>
  <si>
    <t>TO-251</t>
  </si>
  <si>
    <t>TO-263</t>
    <phoneticPr fontId="3" type="noConversion"/>
  </si>
  <si>
    <t>TO-220</t>
    <phoneticPr fontId="3" type="noConversion"/>
  </si>
  <si>
    <t>2019 Q2</t>
    <phoneticPr fontId="3" type="noConversion"/>
  </si>
  <si>
    <t>2019 Q1</t>
    <phoneticPr fontId="3" type="noConversion"/>
  </si>
  <si>
    <t>HGB320N20S</t>
    <phoneticPr fontId="3" type="noConversion"/>
  </si>
  <si>
    <t>HGK320N20S</t>
    <phoneticPr fontId="3" type="noConversion"/>
  </si>
  <si>
    <t>HGP320N20S</t>
    <phoneticPr fontId="3" type="noConversion"/>
  </si>
  <si>
    <t>HGA320N20S</t>
    <phoneticPr fontId="3" type="noConversion"/>
  </si>
  <si>
    <t>TO-220F</t>
    <phoneticPr fontId="3" type="noConversion"/>
  </si>
  <si>
    <t>HGN320N20SL</t>
    <phoneticPr fontId="3" type="noConversion"/>
  </si>
  <si>
    <t>250V N-Ch</t>
    <phoneticPr fontId="4" type="noConversion"/>
  </si>
  <si>
    <t>250V N-Ch</t>
    <phoneticPr fontId="3" type="noConversion"/>
  </si>
  <si>
    <t>HGB640N25S</t>
    <phoneticPr fontId="3" type="noConversion"/>
  </si>
  <si>
    <t>HGK640N25S</t>
    <phoneticPr fontId="3" type="noConversion"/>
  </si>
  <si>
    <t>HGP640N25S</t>
    <phoneticPr fontId="3" type="noConversion"/>
  </si>
  <si>
    <t>650V N-Ch</t>
    <phoneticPr fontId="4" type="noConversion"/>
  </si>
  <si>
    <t>HSK65R099</t>
    <phoneticPr fontId="4" type="noConversion"/>
  </si>
  <si>
    <t>TO-247</t>
    <phoneticPr fontId="4" type="noConversion"/>
  </si>
  <si>
    <t>Single_N</t>
    <phoneticPr fontId="3" type="noConversion"/>
  </si>
  <si>
    <t>Single_N</t>
    <phoneticPr fontId="4" type="noConversion"/>
  </si>
  <si>
    <t>2019 Q1</t>
    <phoneticPr fontId="4" type="noConversion"/>
  </si>
  <si>
    <t>HGN042N10AL</t>
    <phoneticPr fontId="3" type="noConversion"/>
  </si>
  <si>
    <t>Q2 2019</t>
    <phoneticPr fontId="3" type="noConversion"/>
  </si>
  <si>
    <t>2019 Q2</t>
  </si>
  <si>
    <t>2019-Q3</t>
    <phoneticPr fontId="4" type="noConversion"/>
  </si>
  <si>
    <t>900V N-Ch</t>
    <phoneticPr fontId="3" type="noConversion"/>
  </si>
  <si>
    <t>HPK0N90K</t>
    <phoneticPr fontId="3" type="noConversion"/>
  </si>
  <si>
    <t>TO-247</t>
    <phoneticPr fontId="3" type="noConversion"/>
  </si>
  <si>
    <t>HTS130P03Z</t>
    <phoneticPr fontId="3" type="noConversion"/>
  </si>
  <si>
    <t>HTD760P10T</t>
    <phoneticPr fontId="3" type="noConversion"/>
  </si>
  <si>
    <t>TO-252</t>
    <phoneticPr fontId="3" type="noConversion"/>
  </si>
  <si>
    <t>HTS180P03T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</si>
  <si>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</si>
  <si>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</si>
  <si>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</si>
  <si>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</si>
  <si>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</si>
  <si>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</si>
  <si>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</si>
  <si>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</si>
  <si>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</si>
  <si>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</si>
  <si>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</si>
  <si>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</si>
  <si>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</si>
  <si>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</si>
  <si>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</si>
  <si>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</si>
  <si>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</si>
  <si>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</si>
  <si>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</si>
  <si>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</si>
  <si>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</si>
  <si>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</si>
  <si>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</si>
  <si>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</si>
  <si>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</si>
  <si>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</si>
  <si>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</si>
  <si>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</si>
  <si>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</si>
  <si>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</si>
  <si>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</si>
  <si>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</si>
  <si>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</si>
  <si>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</si>
  <si>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</si>
  <si>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</si>
  <si>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</si>
  <si>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</si>
  <si>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</si>
  <si>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</si>
  <si>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</si>
  <si>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</si>
  <si>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</si>
  <si>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</si>
  <si>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</si>
  <si>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</si>
  <si>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</si>
  <si>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</si>
  <si>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</si>
  <si>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</si>
  <si>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</si>
  <si>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</si>
  <si>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</si>
  <si>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</si>
  <si>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</si>
  <si>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</si>
  <si>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</si>
  <si>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</si>
  <si>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</si>
  <si>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</si>
  <si>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</si>
  <si>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</si>
  <si>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</si>
  <si>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</si>
  <si>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</si>
  <si>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</si>
  <si>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</si>
  <si>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</si>
  <si>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</si>
  <si>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</si>
  <si>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</si>
  <si>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</si>
  <si>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</si>
  <si>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</si>
  <si>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</si>
  <si>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</si>
  <si>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</si>
  <si>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</si>
  <si>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</si>
  <si>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</si>
  <si>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</si>
  <si>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</si>
  <si>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</si>
  <si>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</si>
  <si>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</si>
  <si>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</si>
  <si>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</si>
  <si>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</si>
  <si>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</si>
  <si>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</si>
  <si>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</si>
  <si>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</si>
  <si>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</si>
  <si>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</si>
  <si>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</si>
  <si>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</si>
  <si>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</si>
  <si>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</si>
  <si>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</si>
  <si>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</si>
  <si>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</si>
  <si>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</si>
  <si>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</si>
  <si>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</si>
  <si>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</si>
  <si>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</si>
  <si>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</si>
  <si>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</si>
  <si>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</si>
  <si>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</si>
  <si>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</si>
  <si>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</si>
  <si>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</si>
  <si>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</si>
  <si>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</si>
  <si>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</si>
  <si>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</si>
  <si>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</si>
  <si>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</si>
  <si>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</si>
  <si>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</si>
  <si>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</si>
  <si>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</si>
  <si>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</si>
  <si>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</si>
  <si>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</si>
  <si>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</si>
  <si>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</si>
  <si>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</si>
  <si>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</si>
  <si>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</si>
  <si>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</si>
  <si>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</si>
  <si>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</si>
  <si>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</si>
  <si>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</si>
  <si>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</si>
  <si>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</si>
  <si>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</si>
  <si>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</si>
  <si>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</si>
  <si>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</si>
  <si>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</si>
  <si>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</si>
  <si>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</si>
  <si>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</si>
  <si>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</si>
  <si>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</si>
  <si>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</si>
  <si>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</si>
  <si>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</si>
  <si>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</si>
  <si>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</si>
  <si>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</si>
  <si>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</si>
  <si>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</si>
  <si>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</si>
  <si>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</si>
  <si>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</si>
  <si>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</si>
  <si>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</si>
  <si>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 xml:space="preserve">datasheet 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</si>
  <si>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</si>
  <si>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</si>
  <si>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</si>
  <si>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</si>
  <si>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</si>
  <si>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</si>
  <si>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</si>
  <si>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</si>
  <si>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</si>
  <si>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</si>
  <si>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</si>
  <si>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</si>
  <si>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</si>
  <si>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</si>
  <si>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</si>
  <si>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</si>
  <si>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</si>
  <si>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</si>
  <si>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</si>
  <si>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</si>
  <si>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</si>
  <si>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</si>
  <si>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</si>
  <si>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</si>
  <si>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</si>
  <si>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</si>
  <si>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</si>
  <si>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</si>
  <si>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</si>
  <si>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</si>
  <si>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</si>
  <si>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</si>
  <si>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</si>
  <si>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</si>
  <si>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</si>
  <si>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</si>
  <si>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</si>
  <si>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</si>
  <si>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</si>
  <si>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</si>
  <si>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</si>
  <si>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</si>
  <si>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</si>
  <si>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</si>
  <si>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</si>
  <si>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</si>
  <si>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</si>
  <si>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</si>
  <si>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</si>
  <si>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</si>
  <si>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</si>
  <si>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</si>
  <si>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</si>
  <si>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</si>
  <si>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</si>
  <si>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</si>
  <si>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</si>
  <si>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</si>
  <si>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</si>
  <si>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</si>
  <si>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</si>
  <si>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</si>
  <si>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</si>
  <si>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</si>
  <si>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</si>
  <si>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</si>
  <si>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datasheet</t>
    <phoneticPr fontId="3" type="noConversion"/>
  </si>
  <si>
    <t>150V N-Ch</t>
    <phoneticPr fontId="4" type="noConversion"/>
  </si>
  <si>
    <t>HGB043N15S</t>
    <phoneticPr fontId="4" type="noConversion"/>
  </si>
  <si>
    <t>TO-263</t>
    <phoneticPr fontId="3" type="noConversion"/>
  </si>
  <si>
    <t>-</t>
    <phoneticPr fontId="4" type="noConversion"/>
  </si>
  <si>
    <t>HGK043N15S</t>
    <phoneticPr fontId="4" type="noConversion"/>
  </si>
  <si>
    <t>TO-247</t>
    <phoneticPr fontId="4" type="noConversion"/>
  </si>
  <si>
    <t>HGP043N15S</t>
    <phoneticPr fontId="4" type="noConversion"/>
  </si>
  <si>
    <t>TO-220</t>
    <phoneticPr fontId="3" type="noConversion"/>
  </si>
  <si>
    <t>HGB115N15S</t>
    <phoneticPr fontId="3" type="noConversion"/>
  </si>
  <si>
    <t>2019 Q2</t>
    <phoneticPr fontId="3" type="noConversion"/>
  </si>
  <si>
    <t>HGP115N15S</t>
    <phoneticPr fontId="3" type="noConversion"/>
  </si>
  <si>
    <t>HGA115N15S</t>
    <phoneticPr fontId="3" type="noConversion"/>
  </si>
  <si>
    <t>TO-220F</t>
    <phoneticPr fontId="3" type="noConversion"/>
  </si>
  <si>
    <t>HGB065N15S</t>
    <phoneticPr fontId="4" type="noConversion"/>
  </si>
  <si>
    <t>HGK065N15S</t>
    <phoneticPr fontId="4" type="noConversion"/>
  </si>
  <si>
    <t>HGP065N15S</t>
    <phoneticPr fontId="4" type="noConversion"/>
  </si>
  <si>
    <t>Q2 2019</t>
    <phoneticPr fontId="3" type="noConversion"/>
  </si>
  <si>
    <t>HGN130N12S</t>
    <phoneticPr fontId="3" type="noConversion"/>
  </si>
  <si>
    <t>HGB070N12S</t>
    <phoneticPr fontId="3" type="noConversion"/>
  </si>
  <si>
    <t>HGP070N12S</t>
    <phoneticPr fontId="3" type="noConversion"/>
  </si>
  <si>
    <t>HGA070N12S</t>
    <phoneticPr fontId="3" type="noConversion"/>
  </si>
  <si>
    <t>HGN130N12SL</t>
    <phoneticPr fontId="3" type="noConversion"/>
  </si>
  <si>
    <t>HGI080N10AL</t>
    <phoneticPr fontId="4" type="noConversion"/>
  </si>
  <si>
    <t>HGS080N10AL</t>
    <phoneticPr fontId="4" type="noConversion"/>
  </si>
  <si>
    <t>HGN080N10AL</t>
    <phoneticPr fontId="4" type="noConversion"/>
  </si>
  <si>
    <t>HGB080N10A</t>
    <phoneticPr fontId="4" type="noConversion"/>
  </si>
  <si>
    <t>HGP080N10A</t>
    <phoneticPr fontId="4" type="noConversion"/>
  </si>
  <si>
    <t>HGA080N10A</t>
    <phoneticPr fontId="4" type="noConversion"/>
  </si>
  <si>
    <t>HGN098N10AL</t>
  </si>
  <si>
    <t>HGS098N10AL</t>
  </si>
  <si>
    <t>HGB098N10A</t>
  </si>
  <si>
    <t>HGP098N10A</t>
  </si>
  <si>
    <t>HGA098N10A</t>
  </si>
  <si>
    <t>HGM098N10AL</t>
    <phoneticPr fontId="3" type="noConversion"/>
  </si>
  <si>
    <t>DFN3.3x3.3</t>
  </si>
  <si>
    <t>DFN3.3x3.3</t>
    <phoneticPr fontId="4" type="noConversion"/>
  </si>
  <si>
    <t>HGN170N10AL</t>
  </si>
  <si>
    <t>HGS170N10AL</t>
  </si>
  <si>
    <t>HGM170N10AL</t>
  </si>
  <si>
    <t>HGB170N10A</t>
  </si>
  <si>
    <t>HGP170N10A</t>
  </si>
  <si>
    <t>HGN053N06S</t>
    <phoneticPr fontId="4" type="noConversion"/>
  </si>
  <si>
    <t>2019 Q2</t>
    <phoneticPr fontId="3" type="noConversion"/>
  </si>
  <si>
    <t>HGN040N06S</t>
    <phoneticPr fontId="4" type="noConversion"/>
  </si>
  <si>
    <r>
      <t xml:space="preserve">SGT MOSFET       </t>
    </r>
    <r>
      <rPr>
        <sz val="18"/>
        <rFont val="宋体"/>
        <family val="3"/>
        <charset val="134"/>
      </rPr>
      <t>南京港宁电子科技股份有限公司：卢东斌：</t>
    </r>
    <r>
      <rPr>
        <sz val="18"/>
        <rFont val="Arial"/>
        <family val="2"/>
      </rPr>
      <t>15818681045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</si>
</sst>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0.00_ "/>
  </numFmts>
  <fonts count="28">
    <font>
      <sz val="11"/>
      <color theme="1"/>
      <name val="DengXian"/>
      <family val="2"/>
      <charset val="134"/>
      <scheme val="minor"/>
    </font>
    <font>
      <sz val="11"/>
      <color theme="1"/>
      <name val="DengXian"/>
      <family val="2"/>
      <charset val="134"/>
      <scheme val="minor"/>
    </font>
    <font>
      <sz val="10"/>
      <name val="Arial"/>
      <family val="2"/>
    </font>
    <font>
      <sz val="9"/>
      <name val="DengXian"/>
      <family val="2"/>
      <charset val="134"/>
      <scheme val="minor"/>
    </font>
    <font>
      <sz val="9"/>
      <name val="宋体"/>
      <family val="3"/>
      <charset val="134"/>
    </font>
    <font>
      <sz val="10"/>
      <name val="Arial Unicode MS"/>
      <family val="2"/>
      <charset val="134"/>
    </font>
    <font>
      <u/>
      <sz val="11"/>
      <color theme="10"/>
      <name val="宋体"/>
      <family val="3"/>
      <charset val="134"/>
    </font>
    <font>
      <sz val="12"/>
      <name val="Times New Roman"/>
      <family val="1"/>
    </font>
    <font>
      <i/>
      <sz val="11"/>
      <name val="明朝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theme="1"/>
      <name val="DengXian"/>
      <family val="3"/>
      <charset val="134"/>
      <scheme val="minor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1"/>
      <name val="DengXian"/>
      <family val="2"/>
      <charset val="134"/>
      <scheme val="minor"/>
    </font>
    <font>
      <sz val="18"/>
      <name val="Arial"/>
      <family val="2"/>
    </font>
    <font>
      <sz val="10"/>
      <color rgb="FF0000FF"/>
      <name val="Arial"/>
      <family val="2"/>
    </font>
    <font>
      <sz val="11"/>
      <name val="Arial Unicode MS"/>
      <family val="2"/>
      <charset val="134"/>
    </font>
    <font>
      <u/>
      <sz val="11"/>
      <color rgb="FF0000FF"/>
      <name val="宋体"/>
      <family val="3"/>
      <charset val="134"/>
    </font>
    <font>
      <sz val="10"/>
      <color theme="1"/>
      <name val="Arial"/>
      <family val="2"/>
    </font>
    <font>
      <u/>
      <sz val="11"/>
      <color theme="1"/>
      <name val="宋体"/>
      <family val="3"/>
      <charset val="134"/>
    </font>
    <font>
      <vertAlign val="subscript"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" fillId="0" borderId="0"/>
  </cellStyleXfs>
  <cellXfs count="195">
    <xf numFmtId="0" fontId="0" fillId="0" borderId="0" xfId="0">
      <alignment vertical="center"/>
    </xf>
    <xf numFmtId="0" fontId="2" fillId="0" borderId="0" xfId="1" applyFill="1" applyBorder="1" applyAlignment="1">
      <alignment horizontal="center" vertical="center" wrapText="1"/>
    </xf>
    <xf numFmtId="0" fontId="2" fillId="0" borderId="0" xfId="1"/>
    <xf numFmtId="0" fontId="2" fillId="0" borderId="0" xfId="1" applyFill="1" applyBorder="1" applyAlignment="1">
      <alignment vertical="center"/>
    </xf>
    <xf numFmtId="0" fontId="2" fillId="0" borderId="0" xfId="1" applyFill="1" applyAlignment="1">
      <alignment vertical="center"/>
    </xf>
    <xf numFmtId="0" fontId="2" fillId="0" borderId="0" xfId="1" applyFill="1" applyBorder="1"/>
    <xf numFmtId="0" fontId="2" fillId="0" borderId="0" xfId="1" applyFill="1"/>
    <xf numFmtId="0" fontId="2" fillId="0" borderId="0" xfId="1" applyAlignment="1">
      <alignment vertical="center"/>
    </xf>
    <xf numFmtId="0" fontId="2" fillId="2" borderId="5" xfId="1" applyFont="1" applyFill="1" applyBorder="1" applyAlignment="1">
      <alignment horizontal="center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4" fontId="2" fillId="0" borderId="5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/>
    </xf>
    <xf numFmtId="176" fontId="2" fillId="0" borderId="5" xfId="1" applyNumberFormat="1" applyFont="1" applyFill="1" applyBorder="1" applyAlignment="1">
      <alignment horizontal="center"/>
    </xf>
    <xf numFmtId="177" fontId="2" fillId="0" borderId="5" xfId="1" applyNumberFormat="1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176" fontId="2" fillId="0" borderId="1" xfId="1" applyNumberFormat="1" applyFont="1" applyFill="1" applyBorder="1" applyAlignment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center"/>
    </xf>
    <xf numFmtId="177" fontId="2" fillId="0" borderId="0" xfId="1" applyNumberFormat="1" applyFont="1" applyFill="1" applyBorder="1" applyAlignment="1">
      <alignment horizontal="center"/>
    </xf>
    <xf numFmtId="0" fontId="2" fillId="0" borderId="5" xfId="1" applyFill="1" applyBorder="1" applyAlignment="1">
      <alignment horizontal="center" vertical="center"/>
    </xf>
    <xf numFmtId="0" fontId="2" fillId="0" borderId="4" xfId="1" quotePrefix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/>
    </xf>
    <xf numFmtId="176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/>
    </xf>
    <xf numFmtId="176" fontId="2" fillId="0" borderId="3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/>
    </xf>
    <xf numFmtId="176" fontId="2" fillId="0" borderId="5" xfId="1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0" fontId="2" fillId="0" borderId="8" xfId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/>
    </xf>
    <xf numFmtId="14" fontId="19" fillId="0" borderId="5" xfId="1" applyNumberFormat="1" applyFont="1" applyFill="1" applyBorder="1" applyAlignment="1">
      <alignment horizontal="center" vertical="center"/>
    </xf>
    <xf numFmtId="14" fontId="21" fillId="0" borderId="5" xfId="2" applyNumberFormat="1" applyFont="1" applyFill="1" applyBorder="1" applyAlignment="1" applyProtection="1">
      <alignment horizontal="center" vertical="center"/>
    </xf>
    <xf numFmtId="0" fontId="21" fillId="0" borderId="5" xfId="2" applyFont="1" applyFill="1" applyBorder="1" applyAlignment="1" applyProtection="1">
      <alignment horizontal="center" vertical="center"/>
    </xf>
    <xf numFmtId="14" fontId="6" fillId="0" borderId="5" xfId="2" applyNumberFormat="1" applyFill="1" applyBorder="1" applyAlignment="1" applyProtection="1">
      <alignment horizontal="center" vertical="center"/>
    </xf>
    <xf numFmtId="0" fontId="6" fillId="0" borderId="5" xfId="2" applyFill="1" applyBorder="1" applyAlignment="1" applyProtection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Border="1"/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/>
    </xf>
    <xf numFmtId="0" fontId="6" fillId="0" borderId="4" xfId="2" applyFill="1" applyBorder="1" applyAlignment="1" applyProtection="1">
      <alignment horizontal="center" vertical="center" wrapText="1"/>
    </xf>
    <xf numFmtId="0" fontId="6" fillId="0" borderId="0" xfId="2" applyFill="1" applyBorder="1" applyAlignment="1" applyProtection="1">
      <alignment horizontal="center" vertical="center" wrapText="1"/>
    </xf>
    <xf numFmtId="176" fontId="2" fillId="0" borderId="7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4" fontId="6" fillId="0" borderId="7" xfId="2" applyNumberFormat="1" applyFill="1" applyBorder="1" applyAlignment="1" applyProtection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176" fontId="22" fillId="0" borderId="5" xfId="1" applyNumberFormat="1" applyFont="1" applyFill="1" applyBorder="1" applyAlignment="1">
      <alignment horizontal="center" vertical="center"/>
    </xf>
    <xf numFmtId="177" fontId="22" fillId="0" borderId="5" xfId="1" applyNumberFormat="1" applyFont="1" applyFill="1" applyBorder="1" applyAlignment="1">
      <alignment horizontal="center" vertical="center"/>
    </xf>
    <xf numFmtId="14" fontId="23" fillId="0" borderId="5" xfId="2" applyNumberFormat="1" applyFont="1" applyFill="1" applyBorder="1" applyAlignment="1" applyProtection="1">
      <alignment horizontal="center" vertical="center"/>
    </xf>
    <xf numFmtId="0" fontId="22" fillId="0" borderId="0" xfId="1" applyFont="1" applyFill="1" applyBorder="1" applyAlignment="1">
      <alignment vertical="center"/>
    </xf>
    <xf numFmtId="0" fontId="22" fillId="0" borderId="0" xfId="1" applyFont="1" applyFill="1" applyAlignment="1">
      <alignment vertical="center"/>
    </xf>
    <xf numFmtId="0" fontId="6" fillId="0" borderId="8" xfId="2" applyFill="1" applyBorder="1" applyAlignment="1" applyProtection="1">
      <alignment horizontal="center" vertical="center" wrapText="1"/>
    </xf>
    <xf numFmtId="0" fontId="6" fillId="0" borderId="5" xfId="2" applyFill="1" applyBorder="1" applyAlignment="1" applyProtection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0" fontId="2" fillId="0" borderId="5" xfId="1" applyFill="1" applyBorder="1" applyAlignment="1">
      <alignment vertical="center"/>
    </xf>
    <xf numFmtId="0" fontId="2" fillId="0" borderId="9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14" fontId="6" fillId="0" borderId="1" xfId="2" applyNumberFormat="1" applyFill="1" applyBorder="1" applyAlignment="1" applyProtection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6" borderId="0" xfId="1" applyFill="1" applyBorder="1" applyAlignment="1">
      <alignment vertical="center"/>
    </xf>
    <xf numFmtId="0" fontId="2" fillId="6" borderId="5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ill="1" applyBorder="1" applyAlignment="1">
      <alignment horizontal="left" vertical="center" wrapText="1"/>
    </xf>
    <xf numFmtId="0" fontId="2" fillId="0" borderId="0" xfId="1" applyFill="1" applyAlignment="1">
      <alignment horizontal="left" vertical="center"/>
    </xf>
    <xf numFmtId="0" fontId="2" fillId="0" borderId="0" xfId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/>
    </xf>
    <xf numFmtId="14" fontId="22" fillId="0" borderId="5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14" fontId="21" fillId="0" borderId="1" xfId="2" applyNumberFormat="1" applyFont="1" applyFill="1" applyBorder="1" applyAlignment="1" applyProtection="1">
      <alignment horizontal="center" vertical="center"/>
    </xf>
    <xf numFmtId="0" fontId="2" fillId="6" borderId="5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center"/>
    </xf>
    <xf numFmtId="0" fontId="2" fillId="6" borderId="0" xfId="1" applyFill="1" applyAlignment="1">
      <alignment vertical="center"/>
    </xf>
    <xf numFmtId="0" fontId="2" fillId="6" borderId="0" xfId="1" applyFill="1"/>
    <xf numFmtId="176" fontId="2" fillId="6" borderId="5" xfId="1" applyNumberFormat="1" applyFont="1" applyFill="1" applyBorder="1" applyAlignment="1">
      <alignment horizontal="center" vertical="center"/>
    </xf>
    <xf numFmtId="177" fontId="2" fillId="6" borderId="5" xfId="1" applyNumberFormat="1" applyFont="1" applyFill="1" applyBorder="1" applyAlignment="1">
      <alignment horizontal="center" vertical="center"/>
    </xf>
    <xf numFmtId="14" fontId="2" fillId="6" borderId="5" xfId="1" applyNumberFormat="1" applyFont="1" applyFill="1" applyBorder="1" applyAlignment="1">
      <alignment horizontal="center" vertical="center"/>
    </xf>
    <xf numFmtId="14" fontId="6" fillId="6" borderId="5" xfId="2" applyNumberFormat="1" applyFill="1" applyBorder="1" applyAlignment="1" applyProtection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6" fillId="0" borderId="1" xfId="2" applyNumberFormat="1" applyFill="1" applyBorder="1" applyAlignment="1" applyProtection="1">
      <alignment horizontal="center" vertical="center"/>
    </xf>
    <xf numFmtId="0" fontId="22" fillId="6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quotePrefix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7" xfId="1" quotePrefix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center"/>
    </xf>
    <xf numFmtId="176" fontId="2" fillId="7" borderId="5" xfId="1" applyNumberFormat="1" applyFont="1" applyFill="1" applyBorder="1" applyAlignment="1">
      <alignment horizontal="center" vertical="center"/>
    </xf>
    <xf numFmtId="176" fontId="2" fillId="7" borderId="5" xfId="1" applyNumberFormat="1" applyFont="1" applyFill="1" applyBorder="1" applyAlignment="1">
      <alignment horizontal="center"/>
    </xf>
    <xf numFmtId="177" fontId="2" fillId="7" borderId="5" xfId="1" applyNumberFormat="1" applyFont="1" applyFill="1" applyBorder="1" applyAlignment="1">
      <alignment horizontal="center" vertical="center"/>
    </xf>
    <xf numFmtId="14" fontId="6" fillId="7" borderId="5" xfId="2" applyNumberFormat="1" applyFill="1" applyBorder="1" applyAlignment="1" applyProtection="1">
      <alignment horizontal="center" vertical="center"/>
    </xf>
    <xf numFmtId="14" fontId="2" fillId="7" borderId="5" xfId="1" applyNumberFormat="1" applyFont="1" applyFill="1" applyBorder="1" applyAlignment="1">
      <alignment horizontal="center" vertical="center"/>
    </xf>
    <xf numFmtId="0" fontId="2" fillId="7" borderId="0" xfId="1" applyFill="1" applyBorder="1" applyAlignment="1">
      <alignment vertical="center"/>
    </xf>
    <xf numFmtId="0" fontId="2" fillId="7" borderId="0" xfId="1" applyFill="1" applyAlignment="1">
      <alignment vertical="center"/>
    </xf>
    <xf numFmtId="0" fontId="22" fillId="7" borderId="5" xfId="1" applyFont="1" applyFill="1" applyBorder="1" applyAlignment="1">
      <alignment horizontal="center" vertical="center"/>
    </xf>
    <xf numFmtId="0" fontId="2" fillId="7" borderId="0" xfId="1" applyFill="1" applyBorder="1" applyAlignment="1">
      <alignment horizontal="left" vertical="center" wrapText="1"/>
    </xf>
    <xf numFmtId="176" fontId="2" fillId="7" borderId="5" xfId="1" applyNumberFormat="1" applyFont="1" applyFill="1" applyBorder="1" applyAlignment="1">
      <alignment vertical="center"/>
    </xf>
    <xf numFmtId="14" fontId="21" fillId="7" borderId="5" xfId="2" applyNumberFormat="1" applyFont="1" applyFill="1" applyBorder="1" applyAlignment="1" applyProtection="1">
      <alignment horizontal="center" vertical="center"/>
    </xf>
    <xf numFmtId="0" fontId="2" fillId="7" borderId="0" xfId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/>
    </xf>
    <xf numFmtId="0" fontId="22" fillId="7" borderId="5" xfId="1" applyFont="1" applyFill="1" applyBorder="1" applyAlignment="1">
      <alignment horizontal="center"/>
    </xf>
    <xf numFmtId="0" fontId="2" fillId="7" borderId="5" xfId="1" applyFont="1" applyFill="1" applyBorder="1" applyAlignment="1">
      <alignment horizontal="center"/>
    </xf>
    <xf numFmtId="0" fontId="2" fillId="7" borderId="0" xfId="1" applyFill="1"/>
    <xf numFmtId="0" fontId="2" fillId="6" borderId="0" xfId="1" applyFill="1" applyBorder="1" applyAlignment="1">
      <alignment horizontal="left" vertical="center" wrapText="1"/>
    </xf>
    <xf numFmtId="0" fontId="2" fillId="6" borderId="0" xfId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7" xfId="0" applyFill="1" applyBorder="1">
      <alignment vertical="center"/>
    </xf>
    <xf numFmtId="9" fontId="2" fillId="0" borderId="5" xfId="1" applyNumberFormat="1" applyFont="1" applyFill="1" applyBorder="1" applyAlignment="1">
      <alignment horizontal="center" vertical="center" wrapText="1"/>
    </xf>
    <xf numFmtId="0" fontId="2" fillId="6" borderId="0" xfId="1" applyFill="1" applyAlignment="1">
      <alignment horizontal="left" vertical="center"/>
    </xf>
    <xf numFmtId="0" fontId="22" fillId="6" borderId="5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6" fillId="6" borderId="4" xfId="2" applyFill="1" applyBorder="1" applyAlignment="1" applyProtection="1">
      <alignment horizontal="center" vertical="center" wrapText="1"/>
    </xf>
    <xf numFmtId="0" fontId="0" fillId="6" borderId="5" xfId="0" applyFill="1" applyBorder="1">
      <alignment vertical="center"/>
    </xf>
    <xf numFmtId="0" fontId="25" fillId="6" borderId="5" xfId="1" applyFont="1" applyFill="1" applyBorder="1" applyAlignment="1">
      <alignment horizontal="center" vertical="center" wrapText="1"/>
    </xf>
    <xf numFmtId="14" fontId="6" fillId="0" borderId="1" xfId="2" applyNumberFormat="1" applyFill="1" applyBorder="1" applyAlignment="1" applyProtection="1">
      <alignment horizontal="center" vertical="center"/>
    </xf>
    <xf numFmtId="0" fontId="2" fillId="8" borderId="5" xfId="1" applyFont="1" applyFill="1" applyBorder="1" applyAlignment="1">
      <alignment horizontal="center" vertical="center"/>
    </xf>
    <xf numFmtId="176" fontId="2" fillId="8" borderId="5" xfId="1" applyNumberFormat="1" applyFont="1" applyFill="1" applyBorder="1" applyAlignment="1">
      <alignment horizontal="center" vertical="center"/>
    </xf>
    <xf numFmtId="0" fontId="22" fillId="8" borderId="5" xfId="1" applyFont="1" applyFill="1" applyBorder="1" applyAlignment="1">
      <alignment horizontal="center" vertical="center"/>
    </xf>
    <xf numFmtId="177" fontId="2" fillId="8" borderId="5" xfId="1" applyNumberFormat="1" applyFont="1" applyFill="1" applyBorder="1" applyAlignment="1">
      <alignment horizontal="center" vertical="center"/>
    </xf>
    <xf numFmtId="14" fontId="6" fillId="8" borderId="5" xfId="2" applyNumberFormat="1" applyFill="1" applyBorder="1" applyAlignment="1" applyProtection="1">
      <alignment horizontal="center" vertical="center"/>
    </xf>
    <xf numFmtId="176" fontId="2" fillId="8" borderId="5" xfId="1" applyNumberFormat="1" applyFont="1" applyFill="1" applyBorder="1" applyAlignment="1">
      <alignment vertical="center"/>
    </xf>
    <xf numFmtId="14" fontId="2" fillId="8" borderId="5" xfId="1" applyNumberFormat="1" applyFont="1" applyFill="1" applyBorder="1" applyAlignment="1">
      <alignment horizontal="center" vertical="center"/>
    </xf>
    <xf numFmtId="14" fontId="21" fillId="8" borderId="5" xfId="2" applyNumberFormat="1" applyFont="1" applyFill="1" applyBorder="1" applyAlignment="1" applyProtection="1">
      <alignment horizontal="center" vertical="center"/>
    </xf>
    <xf numFmtId="0" fontId="2" fillId="8" borderId="5" xfId="1" applyFont="1" applyFill="1" applyBorder="1" applyAlignment="1">
      <alignment horizontal="center"/>
    </xf>
    <xf numFmtId="0" fontId="6" fillId="8" borderId="5" xfId="2" applyFill="1" applyBorder="1" applyAlignment="1" applyProtection="1">
      <alignment horizontal="center" vertical="center"/>
    </xf>
    <xf numFmtId="0" fontId="2" fillId="8" borderId="0" xfId="1" applyFill="1" applyBorder="1" applyAlignment="1">
      <alignment vertical="center"/>
    </xf>
    <xf numFmtId="0" fontId="2" fillId="8" borderId="0" xfId="1" applyFill="1"/>
    <xf numFmtId="0" fontId="2" fillId="8" borderId="0" xfId="1" applyFill="1" applyAlignment="1">
      <alignment vertical="center"/>
    </xf>
    <xf numFmtId="0" fontId="2" fillId="8" borderId="0" xfId="1" applyFill="1" applyBorder="1"/>
    <xf numFmtId="176" fontId="2" fillId="6" borderId="5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18" fillId="5" borderId="7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left" vertical="center"/>
    </xf>
    <xf numFmtId="14" fontId="6" fillId="0" borderId="1" xfId="2" applyNumberFormat="1" applyFill="1" applyBorder="1" applyAlignment="1" applyProtection="1">
      <alignment horizontal="center" vertical="center"/>
    </xf>
    <xf numFmtId="14" fontId="6" fillId="0" borderId="4" xfId="2" applyNumberFormat="1" applyFill="1" applyBorder="1" applyAlignment="1" applyProtection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2" fillId="0" borderId="4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0" fontId="2" fillId="7" borderId="3" xfId="1" applyFont="1" applyFill="1" applyBorder="1" applyAlignment="1">
      <alignment horizontal="center" vertical="center" wrapText="1"/>
    </xf>
    <xf numFmtId="0" fontId="2" fillId="0" borderId="5" xfId="1" quotePrefix="1" applyFont="1" applyFill="1" applyBorder="1" applyAlignment="1">
      <alignment horizontal="center" vertical="center" wrapText="1"/>
    </xf>
    <xf numFmtId="0" fontId="2" fillId="0" borderId="11" xfId="1" quotePrefix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</cellXfs>
  <cellStyles count="24">
    <cellStyle name="_200705ReportNBGL" xfId="3"/>
    <cellStyle name="_201111管理报表-侨兴中电惠州分公司" xfId="4"/>
    <cellStyle name="=C:\WINNT35\SYSTEM32\COMMAND.COM" xfId="5"/>
    <cellStyle name="=C:\WINNT35\SYSTEM32\COMMAND.COM 2" xfId="6"/>
    <cellStyle name="Hyperlink_MOSFET_selector" xfId="7"/>
    <cellStyle name="Normal_AOS MOSFET selector - 20061229" xfId="8"/>
    <cellStyle name="Style 1" xfId="9"/>
    <cellStyle name="差_201111管理报表-侨兴中电惠州分公司" xfId="10"/>
    <cellStyle name="差_201111管理报表-侨兴中电惠州分公司_现金预算" xfId="11"/>
    <cellStyle name="差_现金预算" xfId="12"/>
    <cellStyle name="差_薪酬支出" xfId="13"/>
    <cellStyle name="常规" xfId="0" builtinId="0"/>
    <cellStyle name="常规 2" xfId="1"/>
    <cellStyle name="常规 2 2" xfId="14"/>
    <cellStyle name="常规 2 3" xfId="15"/>
    <cellStyle name="常规 3" xfId="16"/>
    <cellStyle name="常规 4" xfId="17"/>
    <cellStyle name="常规 5" xfId="18"/>
    <cellStyle name="超链接" xfId="2" builtinId="8"/>
    <cellStyle name="好_201111管理报表-侨兴中电惠州分公司" xfId="19"/>
    <cellStyle name="好_201111管理报表-侨兴中电惠州分公司_现金预算" xfId="20"/>
    <cellStyle name="好_现金预算" xfId="21"/>
    <cellStyle name="好_薪酬支出" xfId="22"/>
    <cellStyle name="样式 1" xfId="2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tephenc\My%20Documents\Marketing\SBP\Budget%20CY2010\Segment\POS%20by%20Segment%202010-09-07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Datasheets/HGP100N12SL_V1.0%20-080417.pdf" TargetMode="External"/><Relationship Id="rId21" Type="http://schemas.openxmlformats.org/officeDocument/2006/relationships/hyperlink" Target="Datasheets/HGD(I)120N06SL_V1.0%20DS-091216.pdf" TargetMode="External"/><Relationship Id="rId42" Type="http://schemas.openxmlformats.org/officeDocument/2006/relationships/hyperlink" Target="Datasheets/HGI(D)110N10SL_V1.0-012218.pdf" TargetMode="External"/><Relationship Id="rId63" Type="http://schemas.openxmlformats.org/officeDocument/2006/relationships/hyperlink" Target="Datasheets/HGD(I)095NE4SL_V1.0%20-031517.pdf" TargetMode="External"/><Relationship Id="rId84" Type="http://schemas.openxmlformats.org/officeDocument/2006/relationships/hyperlink" Target="Datasheets/HGS290N10SL_V1.0-113017.pdf" TargetMode="External"/><Relationship Id="rId138" Type="http://schemas.openxmlformats.org/officeDocument/2006/relationships/hyperlink" Target="Datasheets/HGW055N10SL_V1.0-091817.pdf" TargetMode="External"/><Relationship Id="rId159" Type="http://schemas.openxmlformats.org/officeDocument/2006/relationships/hyperlink" Target="Datasheets/HGA110N10SL_V1.0-033018.pdf" TargetMode="External"/><Relationship Id="rId170" Type="http://schemas.openxmlformats.org/officeDocument/2006/relationships/hyperlink" Target="Datasheets/HGN036N08AL_V1.0-110118.pdf" TargetMode="External"/><Relationship Id="rId191" Type="http://schemas.openxmlformats.org/officeDocument/2006/relationships/hyperlink" Target="Datasheets/HGP(B)(K)110N20S_V1.0%20-101918.pdf" TargetMode="External"/><Relationship Id="rId205" Type="http://schemas.openxmlformats.org/officeDocument/2006/relationships/hyperlink" Target="Datasheets/HGP(B)(K)039N12S_V1.0%20-112118.pdf" TargetMode="External"/><Relationship Id="rId107" Type="http://schemas.openxmlformats.org/officeDocument/2006/relationships/hyperlink" Target="Datasheets/HGP(B)(K)030(027)(029)N10S_V1.0%20-032416.pdf" TargetMode="External"/><Relationship Id="rId11" Type="http://schemas.openxmlformats.org/officeDocument/2006/relationships/hyperlink" Target="Datasheets/HGD(I)040N06SL_V1.0-101416.pdf" TargetMode="External"/><Relationship Id="rId32" Type="http://schemas.openxmlformats.org/officeDocument/2006/relationships/hyperlink" Target="Datasheets/HGP(B)(K)030(027)(029)N10S_V1.0%20-032416.pdf" TargetMode="External"/><Relationship Id="rId53" Type="http://schemas.openxmlformats.org/officeDocument/2006/relationships/hyperlink" Target="Datasheets/HGP(B)029N06SL_V1.0-032416.pdf" TargetMode="External"/><Relationship Id="rId74" Type="http://schemas.openxmlformats.org/officeDocument/2006/relationships/hyperlink" Target="Datasheets/HGP(K)(B)025(022)N10S_V1.0-031517.pdf" TargetMode="External"/><Relationship Id="rId128" Type="http://schemas.openxmlformats.org/officeDocument/2006/relationships/hyperlink" Target="Datasheets/HGK030N06S_V1.0-091117.pdf" TargetMode="External"/><Relationship Id="rId149" Type="http://schemas.openxmlformats.org/officeDocument/2006/relationships/hyperlink" Target="Datasheets/HGW190N15S_V1.0-111317.pdf" TargetMode="External"/><Relationship Id="rId5" Type="http://schemas.openxmlformats.org/officeDocument/2006/relationships/hyperlink" Target="Datasheets/HGD045NE4SL_V1.0%20DS-101416.pdf" TargetMode="External"/><Relationship Id="rId90" Type="http://schemas.openxmlformats.org/officeDocument/2006/relationships/hyperlink" Target="Datasheets/HGP(B)(K)019(016)(018)N06S_V1.0-062416.pdf" TargetMode="External"/><Relationship Id="rId95" Type="http://schemas.openxmlformats.org/officeDocument/2006/relationships/hyperlink" Target="Datasheets/HGP(B)040N06SL_V1.0-062416.pdf" TargetMode="External"/><Relationship Id="rId160" Type="http://schemas.openxmlformats.org/officeDocument/2006/relationships/hyperlink" Target="Datasheets/HGA100N12S_V1.0-040218.pdf" TargetMode="External"/><Relationship Id="rId165" Type="http://schemas.openxmlformats.org/officeDocument/2006/relationships/hyperlink" Target="Datasheets/HGP(B)042N10S_V1.0%20datasheet%20-050918.pdf" TargetMode="External"/><Relationship Id="rId181" Type="http://schemas.openxmlformats.org/officeDocument/2006/relationships/hyperlink" Target="Datasheets/HGP(B)(K)020NE4S_V1.0%20-052918.pdf" TargetMode="External"/><Relationship Id="rId186" Type="http://schemas.openxmlformats.org/officeDocument/2006/relationships/hyperlink" Target="Datasheets/HGI(D)090N06SL_V1.0-101416.pdf" TargetMode="External"/><Relationship Id="rId216" Type="http://schemas.openxmlformats.org/officeDocument/2006/relationships/hyperlink" Target="Datasheets/HGP(B)049N10S_V1.0%20-032416.pdf" TargetMode="External"/><Relationship Id="rId211" Type="http://schemas.openxmlformats.org/officeDocument/2006/relationships/hyperlink" Target="Product/Datasheets/HGP(B)(K)037N10M_V1.0%20-032416.pdf" TargetMode="External"/><Relationship Id="rId22" Type="http://schemas.openxmlformats.org/officeDocument/2006/relationships/hyperlink" Target="Datasheets/HGN120N06SL_V1.0-101716.pdf" TargetMode="External"/><Relationship Id="rId27" Type="http://schemas.openxmlformats.org/officeDocument/2006/relationships/hyperlink" Target="Datasheets/HGN058N08SL_V1.0-101716.pdf" TargetMode="External"/><Relationship Id="rId43" Type="http://schemas.openxmlformats.org/officeDocument/2006/relationships/hyperlink" Target="Datasheets/HGP(B)110N10SL_V1.0-101416.pdf" TargetMode="External"/><Relationship Id="rId48" Type="http://schemas.openxmlformats.org/officeDocument/2006/relationships/hyperlink" Target="Datasheets/HGN190N15S_V1.0-101716.pdf" TargetMode="External"/><Relationship Id="rId64" Type="http://schemas.openxmlformats.org/officeDocument/2006/relationships/hyperlink" Target="Datasheets/HGD(I)095NE4SL_V1.0%20-031517.pdf" TargetMode="External"/><Relationship Id="rId69" Type="http://schemas.openxmlformats.org/officeDocument/2006/relationships/hyperlink" Target="Datasheets/HGN024N06SL_V1.0-080417.pdf" TargetMode="External"/><Relationship Id="rId113" Type="http://schemas.openxmlformats.org/officeDocument/2006/relationships/hyperlink" Target="Datasheets/HGW059N12SL_V1.0%20-080417.pdf" TargetMode="External"/><Relationship Id="rId118" Type="http://schemas.openxmlformats.org/officeDocument/2006/relationships/hyperlink" Target="Datasheets/HGD100N12SL_Ver%201.0%20-080417.pdf" TargetMode="External"/><Relationship Id="rId134" Type="http://schemas.openxmlformats.org/officeDocument/2006/relationships/hyperlink" Target="Datasheets/HGA058N08SL_V1.0-072117.pdf" TargetMode="External"/><Relationship Id="rId139" Type="http://schemas.openxmlformats.org/officeDocument/2006/relationships/hyperlink" Target="Datasheets/HGI(D)110N10SL_V1.0-012218.pdf" TargetMode="External"/><Relationship Id="rId80" Type="http://schemas.openxmlformats.org/officeDocument/2006/relationships/hyperlink" Target="Datasheets/HGD(I)290N10SL_V1.0-031517.pdf" TargetMode="External"/><Relationship Id="rId85" Type="http://schemas.openxmlformats.org/officeDocument/2006/relationships/hyperlink" Target="Datasheets/HGP(B)(K)036N12S_V1.0-031517.pdf" TargetMode="External"/><Relationship Id="rId150" Type="http://schemas.openxmlformats.org/officeDocument/2006/relationships/hyperlink" Target="Datasheets/HGP1K2N20ML_V1.0%20-120817.pdf" TargetMode="External"/><Relationship Id="rId155" Type="http://schemas.openxmlformats.org/officeDocument/2006/relationships/hyperlink" Target="Datasheets/HGA2K4N25ML_V1.0%20-112717.pdf" TargetMode="External"/><Relationship Id="rId171" Type="http://schemas.openxmlformats.org/officeDocument/2006/relationships/hyperlink" Target="Datasheets/HGP(B)039N08A_V1.0-101518.pdf" TargetMode="External"/><Relationship Id="rId176" Type="http://schemas.openxmlformats.org/officeDocument/2006/relationships/hyperlink" Target="../Datasheets/HGD(I)480N15M_V1.0%20-111618.pdf" TargetMode="External"/><Relationship Id="rId192" Type="http://schemas.openxmlformats.org/officeDocument/2006/relationships/hyperlink" Target="Datasheets/HGD(I)1K2N20ML_V1.0%20-120817.pdf" TargetMode="External"/><Relationship Id="rId197" Type="http://schemas.openxmlformats.org/officeDocument/2006/relationships/hyperlink" Target="Datasheets/HGP(B)480N15M_V1.0%20-011719.pdf" TargetMode="External"/><Relationship Id="rId206" Type="http://schemas.openxmlformats.org/officeDocument/2006/relationships/hyperlink" Target="Datasheets/HGP(B)059N12S_V1.0%20-080417.pdf" TargetMode="External"/><Relationship Id="rId201" Type="http://schemas.openxmlformats.org/officeDocument/2006/relationships/hyperlink" Target="Datasheets/HGP(B)050N14S_V1.0%20-082918.pdf" TargetMode="External"/><Relationship Id="rId12" Type="http://schemas.openxmlformats.org/officeDocument/2006/relationships/hyperlink" Target="Datasheets/HGS048N06SL_V%201.0%20DS-101716.pdf" TargetMode="External"/><Relationship Id="rId17" Type="http://schemas.openxmlformats.org/officeDocument/2006/relationships/hyperlink" Target="Datasheets/HGS060N06SL_V1.0-101716.pdf" TargetMode="External"/><Relationship Id="rId33" Type="http://schemas.openxmlformats.org/officeDocument/2006/relationships/hyperlink" Target="Datasheets/HGP(K)(B)037N10S_V1.0-060818.pdf" TargetMode="External"/><Relationship Id="rId38" Type="http://schemas.openxmlformats.org/officeDocument/2006/relationships/hyperlink" Target="Datasheets/HGD(I)077N10SL_V1.0%20-101416.pdf" TargetMode="External"/><Relationship Id="rId59" Type="http://schemas.openxmlformats.org/officeDocument/2006/relationships/hyperlink" Target="Datasheets/HGS063N08SL_Ver%201.0-072417.pdf" TargetMode="External"/><Relationship Id="rId103" Type="http://schemas.openxmlformats.org/officeDocument/2006/relationships/hyperlink" Target="Datasheets/HGN036N08SL_V1.0-032817.pdf" TargetMode="External"/><Relationship Id="rId108" Type="http://schemas.openxmlformats.org/officeDocument/2006/relationships/hyperlink" Target="Datasheets/HGP(B)(K)030(027)(029)N10S_V1.0%20-032416.pdf" TargetMode="External"/><Relationship Id="rId124" Type="http://schemas.openxmlformats.org/officeDocument/2006/relationships/hyperlink" Target="Datasheets/HGP(B)105N15SL_V1.0%20-080417.pdf" TargetMode="External"/><Relationship Id="rId129" Type="http://schemas.openxmlformats.org/officeDocument/2006/relationships/hyperlink" Target="Datasheets/HGA053N06SL_V1.0%20DS-082417.pdf" TargetMode="External"/><Relationship Id="rId54" Type="http://schemas.openxmlformats.org/officeDocument/2006/relationships/hyperlink" Target="Datasheets/HGP(B)045N10S_V1.0-032116.pdf" TargetMode="External"/><Relationship Id="rId70" Type="http://schemas.openxmlformats.org/officeDocument/2006/relationships/hyperlink" Target="Datasheets/HGN027N06S_V1.0-080417.pdf" TargetMode="External"/><Relationship Id="rId75" Type="http://schemas.openxmlformats.org/officeDocument/2006/relationships/hyperlink" Target="Datasheets/HGP(K)(B)025(022)N10S_V1.0-031517.pdf" TargetMode="External"/><Relationship Id="rId91" Type="http://schemas.openxmlformats.org/officeDocument/2006/relationships/hyperlink" Target="Datasheets/HGP(B)(K)019(016)(018)N06S_V1.0-062416.pdf" TargetMode="External"/><Relationship Id="rId96" Type="http://schemas.openxmlformats.org/officeDocument/2006/relationships/hyperlink" Target="Datasheets/HGP(B)090N06SL_V1.0-080417.pdf" TargetMode="External"/><Relationship Id="rId140" Type="http://schemas.openxmlformats.org/officeDocument/2006/relationships/hyperlink" Target="Datasheets/HGP(B)200N10SL_V1.0-102617.pdf" TargetMode="External"/><Relationship Id="rId145" Type="http://schemas.openxmlformats.org/officeDocument/2006/relationships/hyperlink" Target="Datasheets/HGA100N12SL_V1.0%20-092517.pdf" TargetMode="External"/><Relationship Id="rId161" Type="http://schemas.openxmlformats.org/officeDocument/2006/relationships/hyperlink" Target="Datasheets/HGA190N15S_V1.0-032718.pdf" TargetMode="External"/><Relationship Id="rId166" Type="http://schemas.openxmlformats.org/officeDocument/2006/relationships/hyperlink" Target="Datasheets/HGN042N10S_V1.0-052318.pdf" TargetMode="External"/><Relationship Id="rId182" Type="http://schemas.openxmlformats.org/officeDocument/2006/relationships/hyperlink" Target="Datasheets/HGP(B)029NE4SL_V1.0%20DS-053116.pdf" TargetMode="External"/><Relationship Id="rId187" Type="http://schemas.openxmlformats.org/officeDocument/2006/relationships/hyperlink" Target="Datasheets/HGD(I)120N06SL_V1.0%20DS-091216.pdf" TargetMode="External"/><Relationship Id="rId217" Type="http://schemas.openxmlformats.org/officeDocument/2006/relationships/hyperlink" Target="Datasheets/HGB(P)082N10M_V1.0%20DS-032416.pdf" TargetMode="External"/><Relationship Id="rId1" Type="http://schemas.openxmlformats.org/officeDocument/2006/relationships/hyperlink" Target="Datasheets/HGD029NE4SL_V1.0%20DS-053116.pdf" TargetMode="External"/><Relationship Id="rId6" Type="http://schemas.openxmlformats.org/officeDocument/2006/relationships/hyperlink" Target="Datasheets/HGP045NE4SL_V1.0%20DS-101416.pdf" TargetMode="External"/><Relationship Id="rId212" Type="http://schemas.openxmlformats.org/officeDocument/2006/relationships/hyperlink" Target="Product/Datasheets/HGP(B)(K)037N10M_V1.0%20-032416.pdf" TargetMode="External"/><Relationship Id="rId23" Type="http://schemas.openxmlformats.org/officeDocument/2006/relationships/hyperlink" Target="Datasheets/HGM120N06SL_V1.0-110818.pdf" TargetMode="External"/><Relationship Id="rId28" Type="http://schemas.openxmlformats.org/officeDocument/2006/relationships/hyperlink" Target="Datasheets/HGP(B)080N08SL_V1.0-101416.pdf" TargetMode="External"/><Relationship Id="rId49" Type="http://schemas.openxmlformats.org/officeDocument/2006/relationships/hyperlink" Target="Datasheets/HGP190N15SL_V1.0-101416.pdf" TargetMode="External"/><Relationship Id="rId114" Type="http://schemas.openxmlformats.org/officeDocument/2006/relationships/hyperlink" Target="Datasheets/HGP(B)059N12SL_V1.0%20-080417.pdf" TargetMode="External"/><Relationship Id="rId119" Type="http://schemas.openxmlformats.org/officeDocument/2006/relationships/hyperlink" Target="Datasheets/HGN100N12SL_V1.0%20-040418.pdf" TargetMode="External"/><Relationship Id="rId44" Type="http://schemas.openxmlformats.org/officeDocument/2006/relationships/hyperlink" Target="Datasheets/HGN100N12S_V1.0%20-101716.pdf" TargetMode="External"/><Relationship Id="rId60" Type="http://schemas.openxmlformats.org/officeDocument/2006/relationships/hyperlink" Target="Datasheets/HGP(B)(K)020NE4S_V1.0%20-052918.pdf" TargetMode="External"/><Relationship Id="rId65" Type="http://schemas.openxmlformats.org/officeDocument/2006/relationships/hyperlink" Target="Datasheets/HGN095NE4SL_V1.0-031517.pdf" TargetMode="External"/><Relationship Id="rId81" Type="http://schemas.openxmlformats.org/officeDocument/2006/relationships/hyperlink" Target="Datasheets/HGD(I)290N10SL_V1.0-031517.pdf" TargetMode="External"/><Relationship Id="rId86" Type="http://schemas.openxmlformats.org/officeDocument/2006/relationships/hyperlink" Target="Datasheets/HGP(B)090N06SL_V1.0-080417.pdf" TargetMode="External"/><Relationship Id="rId130" Type="http://schemas.openxmlformats.org/officeDocument/2006/relationships/hyperlink" Target="Datasheets/HGW053N06SL_V1.0%20DS-072117.pdf" TargetMode="External"/><Relationship Id="rId135" Type="http://schemas.openxmlformats.org/officeDocument/2006/relationships/hyperlink" Target="Datasheets/HGS086N08SL_V1.0-112117%20.pdf" TargetMode="External"/><Relationship Id="rId151" Type="http://schemas.openxmlformats.org/officeDocument/2006/relationships/hyperlink" Target="Datasheets/HGA1K2N20ML_V1.0%20-120817.pdf" TargetMode="External"/><Relationship Id="rId156" Type="http://schemas.openxmlformats.org/officeDocument/2006/relationships/hyperlink" Target="Datasheets/HGD(I)2K4N25ML_V1.0%20-112717.pdf" TargetMode="External"/><Relationship Id="rId177" Type="http://schemas.openxmlformats.org/officeDocument/2006/relationships/hyperlink" Target="Datasheets/HGP(B)(K)110N20S_V1.0%20-101918.pdf" TargetMode="External"/><Relationship Id="rId198" Type="http://schemas.openxmlformats.org/officeDocument/2006/relationships/hyperlink" Target="../Datasheets/HGD(I)480N15M_V1.0%20-111618.pdf" TargetMode="External"/><Relationship Id="rId172" Type="http://schemas.openxmlformats.org/officeDocument/2006/relationships/hyperlink" Target="../Datasheets/HGP(B)039N08A_V1.0-101518.pdf" TargetMode="External"/><Relationship Id="rId193" Type="http://schemas.openxmlformats.org/officeDocument/2006/relationships/hyperlink" Target="Datasheets/HGP(B)(K)072N15S_V1.0%20-092716.pdf" TargetMode="External"/><Relationship Id="rId202" Type="http://schemas.openxmlformats.org/officeDocument/2006/relationships/hyperlink" Target="Datasheets/HGP(B)(K)036N12S_V1.0-031517.pdf" TargetMode="External"/><Relationship Id="rId207" Type="http://schemas.openxmlformats.org/officeDocument/2006/relationships/hyperlink" Target="Datasheets/HGP(B)059N12SL_V1.0%20-080417.pdf" TargetMode="External"/><Relationship Id="rId13" Type="http://schemas.openxmlformats.org/officeDocument/2006/relationships/hyperlink" Target="Datasheets/HGN040N06SL_V1.0%20DS-101716.pdf" TargetMode="External"/><Relationship Id="rId18" Type="http://schemas.openxmlformats.org/officeDocument/2006/relationships/hyperlink" Target="Datasheets/HGS090N06SL_V1.0-061417.pdf" TargetMode="External"/><Relationship Id="rId39" Type="http://schemas.openxmlformats.org/officeDocument/2006/relationships/hyperlink" Target="Datasheets/HGS085N10SL_Ver%201.0-101716.pdf" TargetMode="External"/><Relationship Id="rId109" Type="http://schemas.openxmlformats.org/officeDocument/2006/relationships/hyperlink" Target="Product/Datasheets/HGP(B)(K)037N10M_V1.0%20-032416.pdf" TargetMode="External"/><Relationship Id="rId34" Type="http://schemas.openxmlformats.org/officeDocument/2006/relationships/hyperlink" Target="Datasheets/HGP(B)049N10S_V1.0%20-032416.pdf" TargetMode="External"/><Relationship Id="rId50" Type="http://schemas.openxmlformats.org/officeDocument/2006/relationships/hyperlink" Target="Datasheets/HGD(I)750N15ML_V1.0%20-062416.pdf" TargetMode="External"/><Relationship Id="rId55" Type="http://schemas.openxmlformats.org/officeDocument/2006/relationships/hyperlink" Target="Datasheets/HGP(B)200N10SL_V1.0-102617.pdf" TargetMode="External"/><Relationship Id="rId76" Type="http://schemas.openxmlformats.org/officeDocument/2006/relationships/hyperlink" Target="Datasheets/HGP(K)(B)025(022)N10S_V1.0-031517.pdf" TargetMode="External"/><Relationship Id="rId97" Type="http://schemas.openxmlformats.org/officeDocument/2006/relationships/hyperlink" Target="Datasheets/HGI(D)090N06SL_V1.0-101416.pdf" TargetMode="External"/><Relationship Id="rId104" Type="http://schemas.openxmlformats.org/officeDocument/2006/relationships/hyperlink" Target="Datasheets/HGP(B)058N08SL_V1.0-101416.pdf" TargetMode="External"/><Relationship Id="rId120" Type="http://schemas.openxmlformats.org/officeDocument/2006/relationships/hyperlink" Target="Datasheets/HGP(B)(K)072N15S_V1.0%20-092716.pdf" TargetMode="External"/><Relationship Id="rId125" Type="http://schemas.openxmlformats.org/officeDocument/2006/relationships/hyperlink" Target="Datasheets/HGP(B)105N15SL_V1.0%20-080417.pdf" TargetMode="External"/><Relationship Id="rId141" Type="http://schemas.openxmlformats.org/officeDocument/2006/relationships/hyperlink" Target="Datasheets/HGI(D)200N10SL_V1.0-012318.pdf" TargetMode="External"/><Relationship Id="rId146" Type="http://schemas.openxmlformats.org/officeDocument/2006/relationships/hyperlink" Target="Datasheets/HGW100N12SL_V1.0%20-082917.pdf" TargetMode="External"/><Relationship Id="rId167" Type="http://schemas.openxmlformats.org/officeDocument/2006/relationships/hyperlink" Target="Datasheets/HGP(B)050N14S_V1.0%20-082918.pdf" TargetMode="External"/><Relationship Id="rId188" Type="http://schemas.openxmlformats.org/officeDocument/2006/relationships/hyperlink" Target="Datasheets/HGP(B)(K)220N25S_V1.0%20-070418.pdf" TargetMode="External"/><Relationship Id="rId7" Type="http://schemas.openxmlformats.org/officeDocument/2006/relationships/hyperlink" Target="Datasheets/HGS054NE4SL_V1.0-101716.pdf" TargetMode="External"/><Relationship Id="rId71" Type="http://schemas.openxmlformats.org/officeDocument/2006/relationships/hyperlink" Target="Datasheets/HGA040N06SL_V1.0-082417.pdf" TargetMode="External"/><Relationship Id="rId92" Type="http://schemas.openxmlformats.org/officeDocument/2006/relationships/hyperlink" Target="Datasheets/HGP(B)(K)025N06S_V1.0%20DS%20-053016.pdf" TargetMode="External"/><Relationship Id="rId162" Type="http://schemas.openxmlformats.org/officeDocument/2006/relationships/hyperlink" Target="Datasheets/HGA1K2N25ML_V1.0-040818.pdf" TargetMode="External"/><Relationship Id="rId183" Type="http://schemas.openxmlformats.org/officeDocument/2006/relationships/hyperlink" Target="Datasheets/HGD(I)040N06SL_V1.0-101416.pdf" TargetMode="External"/><Relationship Id="rId213" Type="http://schemas.openxmlformats.org/officeDocument/2006/relationships/hyperlink" Target="Datasheets/HGP(B)042N10S_V1.0%20datasheet%20-050918.pdf" TargetMode="External"/><Relationship Id="rId218" Type="http://schemas.openxmlformats.org/officeDocument/2006/relationships/hyperlink" Target="Datasheets/HGD(I)077N10SL_V1.0%20-101416.pdf" TargetMode="External"/><Relationship Id="rId2" Type="http://schemas.openxmlformats.org/officeDocument/2006/relationships/hyperlink" Target="Datasheets/HGN029NE4SL_V1.0%20DS-101716.pdf" TargetMode="External"/><Relationship Id="rId29" Type="http://schemas.openxmlformats.org/officeDocument/2006/relationships/hyperlink" Target="Datasheets/HGD(I)080N08SL_V1.0-080417.pdf" TargetMode="External"/><Relationship Id="rId24" Type="http://schemas.openxmlformats.org/officeDocument/2006/relationships/hyperlink" Target="Datasheets/HGP(B)(K)024(021)(023)N08S_V1.0-062416.pdf" TargetMode="External"/><Relationship Id="rId40" Type="http://schemas.openxmlformats.org/officeDocument/2006/relationships/hyperlink" Target="Datasheets/HGS120N10SL_V1.0%20DS-061417.pdf" TargetMode="External"/><Relationship Id="rId45" Type="http://schemas.openxmlformats.org/officeDocument/2006/relationships/hyperlink" Target="Datasheets/HGP(B)100N12S_V1.0-101416.pdf" TargetMode="External"/><Relationship Id="rId66" Type="http://schemas.openxmlformats.org/officeDocument/2006/relationships/hyperlink" Target="Datasheets/HGM095NE4SL_V1.0-110818.pdf" TargetMode="External"/><Relationship Id="rId87" Type="http://schemas.openxmlformats.org/officeDocument/2006/relationships/hyperlink" Target="Datasheets/HGA090N06SL_V1.0-072117.pdf" TargetMode="External"/><Relationship Id="rId110" Type="http://schemas.openxmlformats.org/officeDocument/2006/relationships/hyperlink" Target="Datasheets/HGP(B)110N10SL_V1.0-101416.pdf" TargetMode="External"/><Relationship Id="rId115" Type="http://schemas.openxmlformats.org/officeDocument/2006/relationships/hyperlink" Target="Datasheets/HGW100N12S_V1.0-042717.pdf" TargetMode="External"/><Relationship Id="rId131" Type="http://schemas.openxmlformats.org/officeDocument/2006/relationships/hyperlink" Target="Datasheets/HGS075N06SL-V1.0-112417.pdf" TargetMode="External"/><Relationship Id="rId136" Type="http://schemas.openxmlformats.org/officeDocument/2006/relationships/hyperlink" Target="file:///D:\SYNC%20Folders\Hunteck\Website\Product\Datasheets\HGN052N10SL_V1.0-081617.pdf" TargetMode="External"/><Relationship Id="rId157" Type="http://schemas.openxmlformats.org/officeDocument/2006/relationships/hyperlink" Target="Datasheets/HGD(I)2K4N25ML_V1.0%20-112717.pdf" TargetMode="External"/><Relationship Id="rId178" Type="http://schemas.openxmlformats.org/officeDocument/2006/relationships/hyperlink" Target="Datasheets/HGP(B)(K)220N25S_V1.0%20-070418.pdf" TargetMode="External"/><Relationship Id="rId61" Type="http://schemas.openxmlformats.org/officeDocument/2006/relationships/hyperlink" Target="Datasheets/HGP(B)095NE4SL_V1.0-031517.pdf" TargetMode="External"/><Relationship Id="rId82" Type="http://schemas.openxmlformats.org/officeDocument/2006/relationships/hyperlink" Target="Datasheets/HGN290N10SL_V1.0-031517.pdf" TargetMode="External"/><Relationship Id="rId152" Type="http://schemas.openxmlformats.org/officeDocument/2006/relationships/hyperlink" Target="Datasheets/HGD(I)1K2N20ML_V1.0%20-120817.pdf" TargetMode="External"/><Relationship Id="rId173" Type="http://schemas.openxmlformats.org/officeDocument/2006/relationships/hyperlink" Target="Datasheets/HGP(B)042N10A_V1.0-111418.pdf" TargetMode="External"/><Relationship Id="rId194" Type="http://schemas.openxmlformats.org/officeDocument/2006/relationships/hyperlink" Target="Datasheets/HGP(B)(K)072N15S_V1.0%20-092716.pdf" TargetMode="External"/><Relationship Id="rId199" Type="http://schemas.openxmlformats.org/officeDocument/2006/relationships/hyperlink" Target="Datasheets/HGD(I)750N15ML_V1.0%20-062416.pdf" TargetMode="External"/><Relationship Id="rId203" Type="http://schemas.openxmlformats.org/officeDocument/2006/relationships/hyperlink" Target="Datasheets/HGP(B)(K)036N12S_V1.0-031517.pdf" TargetMode="External"/><Relationship Id="rId208" Type="http://schemas.openxmlformats.org/officeDocument/2006/relationships/hyperlink" Target="Datasheets/HGP(B)100N12S_V1.0-101416.pdf" TargetMode="External"/><Relationship Id="rId19" Type="http://schemas.openxmlformats.org/officeDocument/2006/relationships/hyperlink" Target="Datasheets/HGN090N06SL_V1.0-101416.pdf" TargetMode="External"/><Relationship Id="rId14" Type="http://schemas.openxmlformats.org/officeDocument/2006/relationships/hyperlink" Target="Datasheets/HGP(B)053N06SL_V1.0%20DS-101416.pdf" TargetMode="External"/><Relationship Id="rId30" Type="http://schemas.openxmlformats.org/officeDocument/2006/relationships/hyperlink" Target="Datasheets/HGN080N08SL_V1.0-070517.pdf" TargetMode="External"/><Relationship Id="rId35" Type="http://schemas.openxmlformats.org/officeDocument/2006/relationships/hyperlink" Target="Datasheets/HGN052N10SL_V1.0-081617.pdf" TargetMode="External"/><Relationship Id="rId56" Type="http://schemas.openxmlformats.org/officeDocument/2006/relationships/hyperlink" Target="Datasheets/HGN200N10SL_V1.0-101716.pdf" TargetMode="External"/><Relationship Id="rId77" Type="http://schemas.openxmlformats.org/officeDocument/2006/relationships/hyperlink" Target="Datasheets/HGA082N10M_V1.0-031517.pdf" TargetMode="External"/><Relationship Id="rId100" Type="http://schemas.openxmlformats.org/officeDocument/2006/relationships/hyperlink" Target="Datasheets/HGP(B)(K)039N08S_V1.0-101416.pdf" TargetMode="External"/><Relationship Id="rId105" Type="http://schemas.openxmlformats.org/officeDocument/2006/relationships/hyperlink" Target="Datasheets/HGP(B)080N08SL_V1.0-101416.pdf" TargetMode="External"/><Relationship Id="rId126" Type="http://schemas.openxmlformats.org/officeDocument/2006/relationships/hyperlink" Target="Datasheets/HGP(B)190N15S_V1.0-062717.pdf" TargetMode="External"/><Relationship Id="rId147" Type="http://schemas.openxmlformats.org/officeDocument/2006/relationships/hyperlink" Target="Datasheets/HGA105N15M_V1.0%20-082417.pdf" TargetMode="External"/><Relationship Id="rId168" Type="http://schemas.openxmlformats.org/officeDocument/2006/relationships/hyperlink" Target="Datasheets/HGP(B)(K)039N12S_V1.0%20-112118.pdf" TargetMode="External"/><Relationship Id="rId8" Type="http://schemas.openxmlformats.org/officeDocument/2006/relationships/hyperlink" Target="Datasheets/HGP(B)(K)019(016)(018)N06S_V1.0-062416.pdf" TargetMode="External"/><Relationship Id="rId51" Type="http://schemas.openxmlformats.org/officeDocument/2006/relationships/hyperlink" Target="Datasheets/HGD750N15M_V1.0-101416.pdf" TargetMode="External"/><Relationship Id="rId72" Type="http://schemas.openxmlformats.org/officeDocument/2006/relationships/hyperlink" Target="Datasheets/HGP(B)020(017)N08S_V1.0-111317.pdf" TargetMode="External"/><Relationship Id="rId93" Type="http://schemas.openxmlformats.org/officeDocument/2006/relationships/hyperlink" Target="Datasheets/HGP(B)(K)025N06S_V1.0%20DS%20-053016.pdf" TargetMode="External"/><Relationship Id="rId98" Type="http://schemas.openxmlformats.org/officeDocument/2006/relationships/hyperlink" Target="Datasheets/HGP(B)(K)024(021)(023)N08S_V1.0-062416.pdf" TargetMode="External"/><Relationship Id="rId121" Type="http://schemas.openxmlformats.org/officeDocument/2006/relationships/hyperlink" Target="Datasheets/HGP(B)(K)105N15M_V1.0%20-111015.pdf" TargetMode="External"/><Relationship Id="rId142" Type="http://schemas.openxmlformats.org/officeDocument/2006/relationships/hyperlink" Target="Datasheets/HGA059N12S_V1.0%20-121917.pdf" TargetMode="External"/><Relationship Id="rId163" Type="http://schemas.openxmlformats.org/officeDocument/2006/relationships/hyperlink" Target="Datasheets/HGN070N12S_V1.0-092018.pdf" TargetMode="External"/><Relationship Id="rId184" Type="http://schemas.openxmlformats.org/officeDocument/2006/relationships/hyperlink" Target="Datasheets/HGP(B)053N06SL_V1.0%20DS-101416.pdf" TargetMode="External"/><Relationship Id="rId189" Type="http://schemas.openxmlformats.org/officeDocument/2006/relationships/hyperlink" Target="Datasheets/HGP(B)(K)220N25S_V1.0%20-070418.pdf" TargetMode="External"/><Relationship Id="rId219" Type="http://schemas.openxmlformats.org/officeDocument/2006/relationships/hyperlink" Target="Datasheets/HGN053N06SL_V1.0%20DS-101416.pdf" TargetMode="External"/><Relationship Id="rId3" Type="http://schemas.openxmlformats.org/officeDocument/2006/relationships/hyperlink" Target="Datasheets/HGS038NE4SL_V1.0-101716.pdf" TargetMode="External"/><Relationship Id="rId214" Type="http://schemas.openxmlformats.org/officeDocument/2006/relationships/hyperlink" Target="Datasheets/HGP(B)042N10A_V1.0-111418.pdf" TargetMode="External"/><Relationship Id="rId25" Type="http://schemas.openxmlformats.org/officeDocument/2006/relationships/hyperlink" Target="Datasheets/HGP(B)058N08SL_V1.0-101416.pdf" TargetMode="External"/><Relationship Id="rId46" Type="http://schemas.openxmlformats.org/officeDocument/2006/relationships/hyperlink" Target="Datasheets/HGD190N15SL_V1.0-101416.pdf" TargetMode="External"/><Relationship Id="rId67" Type="http://schemas.openxmlformats.org/officeDocument/2006/relationships/hyperlink" Target="Datasheets/HGS095NE4SL_V1.0%20-031517.pdf" TargetMode="External"/><Relationship Id="rId116" Type="http://schemas.openxmlformats.org/officeDocument/2006/relationships/hyperlink" Target="Datasheets/HGD100N12S_V1.0-101416.pdf" TargetMode="External"/><Relationship Id="rId137" Type="http://schemas.openxmlformats.org/officeDocument/2006/relationships/hyperlink" Target="Datasheets/HGA055N10SL_V1.0-101717.pdf" TargetMode="External"/><Relationship Id="rId158" Type="http://schemas.openxmlformats.org/officeDocument/2006/relationships/hyperlink" Target="Datasheets/HGA045NE4SL_V1.0%20DS-033018.pdf" TargetMode="External"/><Relationship Id="rId20" Type="http://schemas.openxmlformats.org/officeDocument/2006/relationships/hyperlink" Target="Datasheets/HGS120N06SL_V1.0-061417.pdf" TargetMode="External"/><Relationship Id="rId41" Type="http://schemas.openxmlformats.org/officeDocument/2006/relationships/hyperlink" Target="Datasheets/HGN110N10SL_V1.0-101716.pdf" TargetMode="External"/><Relationship Id="rId62" Type="http://schemas.openxmlformats.org/officeDocument/2006/relationships/hyperlink" Target="Datasheets/HGP(B)095NE4SL_V1.0-031517.pdf" TargetMode="External"/><Relationship Id="rId83" Type="http://schemas.openxmlformats.org/officeDocument/2006/relationships/hyperlink" Target="Datasheets/HGM290N10SL_V1.0-110818.pdf" TargetMode="External"/><Relationship Id="rId88" Type="http://schemas.openxmlformats.org/officeDocument/2006/relationships/hyperlink" Target="Datasheets/HGM079N06SL_V1.0%20053018.pdf" TargetMode="External"/><Relationship Id="rId111" Type="http://schemas.openxmlformats.org/officeDocument/2006/relationships/hyperlink" Target="Datasheets/HGP(B)059N12S_V1.0%20-080417.pdf" TargetMode="External"/><Relationship Id="rId132" Type="http://schemas.openxmlformats.org/officeDocument/2006/relationships/hyperlink" Target="Datasheets/HGS098N06SL_V1.0-112417.pdf" TargetMode="External"/><Relationship Id="rId153" Type="http://schemas.openxmlformats.org/officeDocument/2006/relationships/hyperlink" Target="Datasheets/HGP1K2N25ML_V1.0-122717.pdf" TargetMode="External"/><Relationship Id="rId174" Type="http://schemas.openxmlformats.org/officeDocument/2006/relationships/hyperlink" Target="Datasheets/HGN042N10A_V1.0-102618.pdf" TargetMode="External"/><Relationship Id="rId179" Type="http://schemas.openxmlformats.org/officeDocument/2006/relationships/hyperlink" Target="../Microsoft/Windows/Temporary%20Internet%20Files/Content.Outlook/C1WJLLQI/Datasheets/HGP(K)(B)037N10S_V1.0-060818.pdf" TargetMode="External"/><Relationship Id="rId195" Type="http://schemas.openxmlformats.org/officeDocument/2006/relationships/hyperlink" Target="Datasheets/HGP(B)(K)105N15M_V1.0%20-111015.pdf" TargetMode="External"/><Relationship Id="rId209" Type="http://schemas.openxmlformats.org/officeDocument/2006/relationships/hyperlink" Target="Datasheets/HGP(K)(B)037N10S_V1.0-060818.pdf" TargetMode="External"/><Relationship Id="rId190" Type="http://schemas.openxmlformats.org/officeDocument/2006/relationships/hyperlink" Target="Datasheets/HGP(B)(K)110N20S_V1.0%20-101918.pdf" TargetMode="External"/><Relationship Id="rId204" Type="http://schemas.openxmlformats.org/officeDocument/2006/relationships/hyperlink" Target="Datasheets/HGP(B)(K)039N12S_V1.0%20-112118.pdf" TargetMode="External"/><Relationship Id="rId220" Type="http://schemas.openxmlformats.org/officeDocument/2006/relationships/hyperlink" Target="Datasheets/HGN040N06SL_V1.0%20DS-101716.pdf" TargetMode="External"/><Relationship Id="rId15" Type="http://schemas.openxmlformats.org/officeDocument/2006/relationships/hyperlink" Target="Datasheets/HGI(D)053N06SL_V1.0%20DS-101416.pdf" TargetMode="External"/><Relationship Id="rId36" Type="http://schemas.openxmlformats.org/officeDocument/2006/relationships/hyperlink" Target="Datasheets/HGB(P)082N10M_V1.0%20DS-032416.pdf" TargetMode="External"/><Relationship Id="rId57" Type="http://schemas.openxmlformats.org/officeDocument/2006/relationships/hyperlink" Target="Datasheets/HGI(D)200N10SL_V1.0-012318.pdf" TargetMode="External"/><Relationship Id="rId106" Type="http://schemas.openxmlformats.org/officeDocument/2006/relationships/hyperlink" Target="Datasheets/HGD(I)080N08SL_V1.0-080417.pdf" TargetMode="External"/><Relationship Id="rId127" Type="http://schemas.openxmlformats.org/officeDocument/2006/relationships/hyperlink" Target="Datasheets/HGA025N06S_V1.0%20DS%20-100917.pdf" TargetMode="External"/><Relationship Id="rId10" Type="http://schemas.openxmlformats.org/officeDocument/2006/relationships/hyperlink" Target="Datasheets/HGP(B)040N06SL_V1.0-062416.pdf" TargetMode="External"/><Relationship Id="rId31" Type="http://schemas.openxmlformats.org/officeDocument/2006/relationships/hyperlink" Target="Datasheets/HGS089N08SL_V1.0-112516%20.pdf" TargetMode="External"/><Relationship Id="rId52" Type="http://schemas.openxmlformats.org/officeDocument/2006/relationships/hyperlink" Target="Datasheets/HGP(B)029NE4SL_V1.0%20DS-053116.pdf" TargetMode="External"/><Relationship Id="rId73" Type="http://schemas.openxmlformats.org/officeDocument/2006/relationships/hyperlink" Target="Datasheets/HGN036N08S_V1.0-061417.pdf" TargetMode="External"/><Relationship Id="rId78" Type="http://schemas.openxmlformats.org/officeDocument/2006/relationships/hyperlink" Target="Datasheets/HGP(B)290N10SL_V1.0-031517.pdf" TargetMode="External"/><Relationship Id="rId94" Type="http://schemas.openxmlformats.org/officeDocument/2006/relationships/hyperlink" Target="Datasheets/HGP(B)029N06SL_V1.0-032416.pdf" TargetMode="External"/><Relationship Id="rId99" Type="http://schemas.openxmlformats.org/officeDocument/2006/relationships/hyperlink" Target="Datasheets/HGP(B)(K)024(021)(023)N08S_V1.0-062416.pdf" TargetMode="External"/><Relationship Id="rId101" Type="http://schemas.openxmlformats.org/officeDocument/2006/relationships/hyperlink" Target="Datasheets/HGP(B)(K)039N08S_V1.0-101416.pdf" TargetMode="External"/><Relationship Id="rId122" Type="http://schemas.openxmlformats.org/officeDocument/2006/relationships/hyperlink" Target="Datasheets/HGW105N15M_V1.0-042817.pdf" TargetMode="External"/><Relationship Id="rId143" Type="http://schemas.openxmlformats.org/officeDocument/2006/relationships/hyperlink" Target="Datasheets/HGA059N12SL_V1.0%20-121917.pdf" TargetMode="External"/><Relationship Id="rId148" Type="http://schemas.openxmlformats.org/officeDocument/2006/relationships/hyperlink" Target="Datasheets/HGN115N15SL_V1.0-112417.pdf" TargetMode="External"/><Relationship Id="rId164" Type="http://schemas.openxmlformats.org/officeDocument/2006/relationships/hyperlink" Target="Datasheets/HGN070N12SL_V1.0-092018.pdf" TargetMode="External"/><Relationship Id="rId169" Type="http://schemas.openxmlformats.org/officeDocument/2006/relationships/hyperlink" Target="Datasheets/HGN036N08A_V1.0-082018.pdf" TargetMode="External"/><Relationship Id="rId185" Type="http://schemas.openxmlformats.org/officeDocument/2006/relationships/hyperlink" Target="Datasheets/HGI(D)053N06SL_V1.0%20DS-101416.pdf" TargetMode="External"/><Relationship Id="rId4" Type="http://schemas.openxmlformats.org/officeDocument/2006/relationships/hyperlink" Target="Datasheets/HGN045NE4SL_V1.0-101716.pdf" TargetMode="External"/><Relationship Id="rId9" Type="http://schemas.openxmlformats.org/officeDocument/2006/relationships/hyperlink" Target="Datasheets/HGP(B)(K)025N06S_V1.0%20DS%20-053016.pdf" TargetMode="External"/><Relationship Id="rId180" Type="http://schemas.openxmlformats.org/officeDocument/2006/relationships/hyperlink" Target="Datasheets/HGP(B)(K)020NE4S_V1.0%20-052918.pdf" TargetMode="External"/><Relationship Id="rId210" Type="http://schemas.openxmlformats.org/officeDocument/2006/relationships/hyperlink" Target="Datasheets/HGP(K)(B)037N10S_V1.0-060818.pdf" TargetMode="External"/><Relationship Id="rId215" Type="http://schemas.openxmlformats.org/officeDocument/2006/relationships/hyperlink" Target="Datasheets/HGP(B)045N10S_V1.0-032116.pdf" TargetMode="External"/><Relationship Id="rId26" Type="http://schemas.openxmlformats.org/officeDocument/2006/relationships/hyperlink" Target="Datasheets/HGD058N08SL_V1.0%20-101416.pdf" TargetMode="External"/><Relationship Id="rId47" Type="http://schemas.openxmlformats.org/officeDocument/2006/relationships/hyperlink" Target="Datasheets/HGS750N15ML_V1.0%20-072717.pdf" TargetMode="External"/><Relationship Id="rId68" Type="http://schemas.openxmlformats.org/officeDocument/2006/relationships/hyperlink" Target="Datasheets/HGN021N06SL_V1.0-080417.pdf" TargetMode="External"/><Relationship Id="rId89" Type="http://schemas.openxmlformats.org/officeDocument/2006/relationships/hyperlink" Target="Datasheets/HGN022NE4SL_V1.0-080417.pdf" TargetMode="External"/><Relationship Id="rId112" Type="http://schemas.openxmlformats.org/officeDocument/2006/relationships/hyperlink" Target="Datasheets/HGW059N12S_V1.0%20-080417.pdf" TargetMode="External"/><Relationship Id="rId133" Type="http://schemas.openxmlformats.org/officeDocument/2006/relationships/hyperlink" Target="Datasheets/HGP(B)020(017)N08S_V1.0-111317.pdf" TargetMode="External"/><Relationship Id="rId154" Type="http://schemas.openxmlformats.org/officeDocument/2006/relationships/hyperlink" Target="Datasheets/HGP2K4N25ML_V1.0%20-112717.pdf" TargetMode="External"/><Relationship Id="rId175" Type="http://schemas.openxmlformats.org/officeDocument/2006/relationships/hyperlink" Target="Datasheets/HGP(B)480N15M_V1.0%20-011719.pdf" TargetMode="External"/><Relationship Id="rId196" Type="http://schemas.openxmlformats.org/officeDocument/2006/relationships/hyperlink" Target="Datasheets/HGP(B)(K)105N15M_V1.0%20-111015.pdf" TargetMode="External"/><Relationship Id="rId200" Type="http://schemas.openxmlformats.org/officeDocument/2006/relationships/hyperlink" Target="Datasheets/HGD750N15M_V1.0-101416.pdf" TargetMode="External"/><Relationship Id="rId16" Type="http://schemas.openxmlformats.org/officeDocument/2006/relationships/hyperlink" Target="Datasheets/HGN053N06SL_V1.0%20DS-101416.pdf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Datasheets/HGN077N10SL_V1.0-101716.pdf" TargetMode="External"/><Relationship Id="rId58" Type="http://schemas.openxmlformats.org/officeDocument/2006/relationships/hyperlink" Target="Datasheets/HGS220N10SL_V1.0%20DS-101416.pdf" TargetMode="External"/><Relationship Id="rId79" Type="http://schemas.openxmlformats.org/officeDocument/2006/relationships/hyperlink" Target="Datasheets/HGP(B)290N10SL_V1.0-031517.pdf" TargetMode="External"/><Relationship Id="rId102" Type="http://schemas.openxmlformats.org/officeDocument/2006/relationships/hyperlink" Target="Datasheets/HGP(B)(K)039N08S_V1.0-101416.pdf" TargetMode="External"/><Relationship Id="rId123" Type="http://schemas.openxmlformats.org/officeDocument/2006/relationships/hyperlink" Target="Datasheets/HGW105N15SL_V1.0%20-080417.pdf" TargetMode="External"/><Relationship Id="rId144" Type="http://schemas.openxmlformats.org/officeDocument/2006/relationships/hyperlink" Target="file:///D:\SYNC%20Folders\Hunteck\Website\Product\Datasheets\HGP100N12SL_V1.0%20-080417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Datasheets/HTJ440P03_V1.0%20DS-040918.pdf" TargetMode="External"/><Relationship Id="rId18" Type="http://schemas.openxmlformats.org/officeDocument/2006/relationships/hyperlink" Target="Datasheets/HTM105P03_V1.0%20DS-040918.pdf" TargetMode="External"/><Relationship Id="rId26" Type="http://schemas.openxmlformats.org/officeDocument/2006/relationships/hyperlink" Target="Datasheets/HTJ500N03_V%201.0%20DS-060917.pdf" TargetMode="External"/><Relationship Id="rId39" Type="http://schemas.openxmlformats.org/officeDocument/2006/relationships/hyperlink" Target="Datasheets/HTN030N03_V1.0%20DS-033117.pdf" TargetMode="External"/><Relationship Id="rId21" Type="http://schemas.openxmlformats.org/officeDocument/2006/relationships/hyperlink" Target="Datasheets/HTS140P03_V1.0%20DS-040418.pdf" TargetMode="External"/><Relationship Id="rId34" Type="http://schemas.openxmlformats.org/officeDocument/2006/relationships/hyperlink" Target="Datasheets/HTM120N03_V1.0%20DS-080817.pdf" TargetMode="External"/><Relationship Id="rId42" Type="http://schemas.openxmlformats.org/officeDocument/2006/relationships/hyperlink" Target="Datasheets/HTD060N03_V1.0%20DS-060817.pdf" TargetMode="External"/><Relationship Id="rId47" Type="http://schemas.openxmlformats.org/officeDocument/2006/relationships/hyperlink" Target="Datasheets/HTJ1K5P06_V1.0%20DS-042318.pdf" TargetMode="External"/><Relationship Id="rId50" Type="http://schemas.openxmlformats.org/officeDocument/2006/relationships/hyperlink" Target="Datasheets/HTJ600N06_V1.0%20DS-041217.pdf" TargetMode="External"/><Relationship Id="rId55" Type="http://schemas.openxmlformats.org/officeDocument/2006/relationships/hyperlink" Target="Datasheets/HTS410P06_V1.0%20DS-042318.pdf" TargetMode="External"/><Relationship Id="rId63" Type="http://schemas.openxmlformats.org/officeDocument/2006/relationships/hyperlink" Target="Datasheets/HTS200N03_V1.0%20DS-090117.pdf" TargetMode="External"/><Relationship Id="rId68" Type="http://schemas.openxmlformats.org/officeDocument/2006/relationships/hyperlink" Target="Datasheets/HTN020N04P_V1.0%20DS-041118.pdf" TargetMode="External"/><Relationship Id="rId76" Type="http://schemas.openxmlformats.org/officeDocument/2006/relationships/hyperlink" Target="Datasheets/HTO120N03B_Ver%201.0-041918.pdf" TargetMode="External"/><Relationship Id="rId84" Type="http://schemas.openxmlformats.org/officeDocument/2006/relationships/hyperlink" Target="Datasheets/HTD350C04_V1.0%20DS-042018.pdf" TargetMode="External"/><Relationship Id="rId89" Type="http://schemas.openxmlformats.org/officeDocument/2006/relationships/hyperlink" Target="Datasheets/HTS140P03_V1.0%20DS-040418.pdf" TargetMode="External"/><Relationship Id="rId7" Type="http://schemas.openxmlformats.org/officeDocument/2006/relationships/hyperlink" Target="Datasheets/HTM063P02_V1.0%20DS-040918.pdf" TargetMode="External"/><Relationship Id="rId71" Type="http://schemas.openxmlformats.org/officeDocument/2006/relationships/hyperlink" Target="Datasheets/HTD1K5N10_V1.0%20DS-080917.pdf" TargetMode="External"/><Relationship Id="rId2" Type="http://schemas.openxmlformats.org/officeDocument/2006/relationships/hyperlink" Target="Datasheets/HTN036P03_V1.0-040918.pdf" TargetMode="External"/><Relationship Id="rId16" Type="http://schemas.openxmlformats.org/officeDocument/2006/relationships/hyperlink" Target="Datasheets/HTJ1K3P03_V1.0%20DS-040918.pdf" TargetMode="External"/><Relationship Id="rId29" Type="http://schemas.openxmlformats.org/officeDocument/2006/relationships/hyperlink" Target="Datasheets/HTS050N03_V1.0%20DS-021417.pdf" TargetMode="External"/><Relationship Id="rId11" Type="http://schemas.openxmlformats.org/officeDocument/2006/relationships/hyperlink" Target="Datasheets/HTJ300N02_V1.0%20DS-033117.pdf" TargetMode="External"/><Relationship Id="rId24" Type="http://schemas.openxmlformats.org/officeDocument/2006/relationships/hyperlink" Target="Datasheets/HTD080P03_V1.0%20DS-040918.pdf" TargetMode="External"/><Relationship Id="rId32" Type="http://schemas.openxmlformats.org/officeDocument/2006/relationships/hyperlink" Target="Datasheets/HTM040N03_V1.0%20DS-092116.pdf" TargetMode="External"/><Relationship Id="rId37" Type="http://schemas.openxmlformats.org/officeDocument/2006/relationships/hyperlink" Target="Datasheets/HTN020N03_V1.0%20DS-021417.pdf" TargetMode="External"/><Relationship Id="rId40" Type="http://schemas.openxmlformats.org/officeDocument/2006/relationships/hyperlink" Target="Datasheets/HTD035N03_V1.0%20DS-033117.pdf" TargetMode="External"/><Relationship Id="rId45" Type="http://schemas.openxmlformats.org/officeDocument/2006/relationships/hyperlink" Target="Datasheets/HTD440P04_V1.0%20DS-041818.pdf" TargetMode="External"/><Relationship Id="rId53" Type="http://schemas.openxmlformats.org/officeDocument/2006/relationships/hyperlink" Target="Datasheets/HTS600C06_V1.0%20DS-042318.pdf" TargetMode="External"/><Relationship Id="rId58" Type="http://schemas.openxmlformats.org/officeDocument/2006/relationships/hyperlink" Target="Datasheets/HTO350N03_V1.0%20DS-072017.pdf" TargetMode="External"/><Relationship Id="rId66" Type="http://schemas.openxmlformats.org/officeDocument/2006/relationships/hyperlink" Target="Datasheets/HTB025N03_V1.0%20DS-090417.pdf" TargetMode="External"/><Relationship Id="rId74" Type="http://schemas.openxmlformats.org/officeDocument/2006/relationships/hyperlink" Target="Datasheets/HTP220N03B_V1.0%20-041218.pdf" TargetMode="External"/><Relationship Id="rId79" Type="http://schemas.openxmlformats.org/officeDocument/2006/relationships/hyperlink" Target="Datasheets/HTS210C03_V1.0%20DS-042018.pdf" TargetMode="External"/><Relationship Id="rId87" Type="http://schemas.openxmlformats.org/officeDocument/2006/relationships/hyperlink" Target="Datasheets/HTS140P03_V1.0%20DS-040418.pdf" TargetMode="External"/><Relationship Id="rId5" Type="http://schemas.openxmlformats.org/officeDocument/2006/relationships/hyperlink" Target="Datasheets/HTJ650P02_V1.0%20DS-040918.pdf" TargetMode="External"/><Relationship Id="rId61" Type="http://schemas.openxmlformats.org/officeDocument/2006/relationships/hyperlink" Target="Datasheets/HTO500P03_V1.0%20DS-040918.pdf" TargetMode="External"/><Relationship Id="rId82" Type="http://schemas.openxmlformats.org/officeDocument/2006/relationships/hyperlink" Target="Datasheets/HTS280C03_V1.0%20DS-042018.pdf" TargetMode="External"/><Relationship Id="rId90" Type="http://schemas.openxmlformats.org/officeDocument/2006/relationships/hyperlink" Target="Datasheets/HTD2K1P10_V1.0%20DS-041818.pdf" TargetMode="External"/><Relationship Id="rId19" Type="http://schemas.openxmlformats.org/officeDocument/2006/relationships/hyperlink" Target="Datasheets/HTM200P03_V1.0%20DS-040918.pdf" TargetMode="External"/><Relationship Id="rId14" Type="http://schemas.openxmlformats.org/officeDocument/2006/relationships/hyperlink" Target="Datasheets/HTJ500P03_V1.0%20DS-040918.pdf" TargetMode="External"/><Relationship Id="rId22" Type="http://schemas.openxmlformats.org/officeDocument/2006/relationships/hyperlink" Target="Datasheets/HTS200P03_V1.0%20DS-040918.pdf" TargetMode="External"/><Relationship Id="rId27" Type="http://schemas.openxmlformats.org/officeDocument/2006/relationships/hyperlink" Target="Datasheets/HTJ350N03_V1.0%20DS-080717.pdf" TargetMode="External"/><Relationship Id="rId30" Type="http://schemas.openxmlformats.org/officeDocument/2006/relationships/hyperlink" Target="Datasheets/HTS060N03_Ver%201.0%20-080717.pdf" TargetMode="External"/><Relationship Id="rId35" Type="http://schemas.openxmlformats.org/officeDocument/2006/relationships/hyperlink" Target="Datasheets/HTM200N03_V1.0%20DS-080817.pdf" TargetMode="External"/><Relationship Id="rId43" Type="http://schemas.openxmlformats.org/officeDocument/2006/relationships/hyperlink" Target="Datasheets/HTD090N03_V1.0%20DS-080817.pdf" TargetMode="External"/><Relationship Id="rId48" Type="http://schemas.openxmlformats.org/officeDocument/2006/relationships/hyperlink" Target="Datasheets/HTD410P06_V1.0%20DS-042318.pdf" TargetMode="External"/><Relationship Id="rId56" Type="http://schemas.openxmlformats.org/officeDocument/2006/relationships/hyperlink" Target="Datasheets/HTL140N02_V1.0%20DS-072017.pdf" TargetMode="External"/><Relationship Id="rId64" Type="http://schemas.openxmlformats.org/officeDocument/2006/relationships/hyperlink" Target="Datasheets/HTD025N03_V1.0%20DS-101817.pdf" TargetMode="External"/><Relationship Id="rId69" Type="http://schemas.openxmlformats.org/officeDocument/2006/relationships/hyperlink" Target="Datasheets/HTP026N04P_V1.0%20DS-041118.pdf" TargetMode="External"/><Relationship Id="rId77" Type="http://schemas.openxmlformats.org/officeDocument/2006/relationships/hyperlink" Target="Datasheets/HTS220C04_V1.0%20DS-042018.pdf" TargetMode="External"/><Relationship Id="rId8" Type="http://schemas.openxmlformats.org/officeDocument/2006/relationships/hyperlink" Target="Datasheets/HTM095P02_V1.0%20DS-040918.pdf" TargetMode="External"/><Relationship Id="rId51" Type="http://schemas.openxmlformats.org/officeDocument/2006/relationships/hyperlink" Target="Datasheets/HTD600N06_V1.0-070517.pdf" TargetMode="External"/><Relationship Id="rId72" Type="http://schemas.openxmlformats.org/officeDocument/2006/relationships/hyperlink" Target="Datasheets/HTD300N10_V1.0%20DS-120417.pdf" TargetMode="External"/><Relationship Id="rId80" Type="http://schemas.openxmlformats.org/officeDocument/2006/relationships/hyperlink" Target="Datasheets/HTS210C03_V1.0%20DS-042018.pdf" TargetMode="External"/><Relationship Id="rId85" Type="http://schemas.openxmlformats.org/officeDocument/2006/relationships/hyperlink" Target="Datasheets/HTD150P06_V1.0%20DS-042318.pdf" TargetMode="External"/><Relationship Id="rId3" Type="http://schemas.openxmlformats.org/officeDocument/2006/relationships/hyperlink" Target="Datasheets/HTJ440P02_V1.0%20DS-022418.pdf" TargetMode="External"/><Relationship Id="rId12" Type="http://schemas.openxmlformats.org/officeDocument/2006/relationships/hyperlink" Target="Datasheets/HTJ450N02_V1.0%20DS-090718.pdf" TargetMode="External"/><Relationship Id="rId17" Type="http://schemas.openxmlformats.org/officeDocument/2006/relationships/hyperlink" Target="Datasheets/HTM085P03_V1.0-040918.pdf" TargetMode="External"/><Relationship Id="rId25" Type="http://schemas.openxmlformats.org/officeDocument/2006/relationships/hyperlink" Target="Datasheets/HTD200P03_V1.0%20DS-040918.pdf" TargetMode="External"/><Relationship Id="rId33" Type="http://schemas.openxmlformats.org/officeDocument/2006/relationships/hyperlink" Target="Datasheets/HTM060N03_V1.0%20DS-070816.pdf" TargetMode="External"/><Relationship Id="rId38" Type="http://schemas.openxmlformats.org/officeDocument/2006/relationships/hyperlink" Target="Datasheets/HTN021N03_V1.0%20DS-021417.pdf" TargetMode="External"/><Relationship Id="rId46" Type="http://schemas.openxmlformats.org/officeDocument/2006/relationships/hyperlink" Target="Datasheets/HTD070N04_V1.0%20DS-033117.pdf" TargetMode="External"/><Relationship Id="rId59" Type="http://schemas.openxmlformats.org/officeDocument/2006/relationships/hyperlink" Target="Datasheets/HTS240B03_V1.0%20DS-040918.pdf" TargetMode="External"/><Relationship Id="rId67" Type="http://schemas.openxmlformats.org/officeDocument/2006/relationships/hyperlink" Target="Datasheets/HTS110A03_V1.0%20DS-082917.pdf" TargetMode="External"/><Relationship Id="rId20" Type="http://schemas.openxmlformats.org/officeDocument/2006/relationships/hyperlink" Target="Datasheets/HTS075P03_V1.0%20DS-040918.pdf" TargetMode="External"/><Relationship Id="rId41" Type="http://schemas.openxmlformats.org/officeDocument/2006/relationships/hyperlink" Target="Datasheets/HTD040N03_V1.0%20DS-033117.pdf" TargetMode="External"/><Relationship Id="rId54" Type="http://schemas.openxmlformats.org/officeDocument/2006/relationships/hyperlink" Target="Datasheets/HTA1K2P10%20V1.0%20DS-041818.pdf" TargetMode="External"/><Relationship Id="rId62" Type="http://schemas.openxmlformats.org/officeDocument/2006/relationships/hyperlink" Target="Datasheets/HTM150A02_V1.0%20DS-113017.pdf" TargetMode="External"/><Relationship Id="rId70" Type="http://schemas.openxmlformats.org/officeDocument/2006/relationships/hyperlink" Target="Datasheets/HTS130N04_V1.0%20-090618.pdf" TargetMode="External"/><Relationship Id="rId75" Type="http://schemas.openxmlformats.org/officeDocument/2006/relationships/hyperlink" Target="Datasheets/HTD055N03B_V1.0%20-041118.pdf" TargetMode="External"/><Relationship Id="rId83" Type="http://schemas.openxmlformats.org/officeDocument/2006/relationships/hyperlink" Target="Datasheets/HTD350C04_V1.0%20DS-042018.pdf" TargetMode="External"/><Relationship Id="rId88" Type="http://schemas.openxmlformats.org/officeDocument/2006/relationships/hyperlink" Target="Datasheets/HTA1K2P10%20V1.0%20DS-041818.pdf" TargetMode="External"/><Relationship Id="rId91" Type="http://schemas.openxmlformats.org/officeDocument/2006/relationships/printerSettings" Target="../printerSettings/printerSettings2.bin"/><Relationship Id="rId1" Type="http://schemas.openxmlformats.org/officeDocument/2006/relationships/hyperlink" Target="Datasheets/HTP2K1P10_V1.0-041818.pdf" TargetMode="External"/><Relationship Id="rId6" Type="http://schemas.openxmlformats.org/officeDocument/2006/relationships/hyperlink" Target="Datasheets/HTJ1K0P02_V1.0%20DS-040918.pdf" TargetMode="External"/><Relationship Id="rId15" Type="http://schemas.openxmlformats.org/officeDocument/2006/relationships/hyperlink" Target="Datasheets/HTJ850P03_V1.0%20DS-040918.pdf" TargetMode="External"/><Relationship Id="rId23" Type="http://schemas.openxmlformats.org/officeDocument/2006/relationships/hyperlink" Target="Datasheets/HTS450P03_V1.0%20DS-040918.pdf" TargetMode="External"/><Relationship Id="rId28" Type="http://schemas.openxmlformats.org/officeDocument/2006/relationships/hyperlink" Target="Datasheets/HTJ270N03_V1.0%20DS-041117.pdf" TargetMode="External"/><Relationship Id="rId36" Type="http://schemas.openxmlformats.org/officeDocument/2006/relationships/hyperlink" Target="../../NPIProduct/Datasheets/HTM035N03_V1.0%20DS-071417.pdf" TargetMode="External"/><Relationship Id="rId49" Type="http://schemas.openxmlformats.org/officeDocument/2006/relationships/hyperlink" Target="Datasheets/HTD950P06_V1.0%20DS-042318.pdf" TargetMode="External"/><Relationship Id="rId57" Type="http://schemas.openxmlformats.org/officeDocument/2006/relationships/hyperlink" Target="Datasheets/HTD140N03_V1.0%20DS-021017.pdf" TargetMode="External"/><Relationship Id="rId10" Type="http://schemas.openxmlformats.org/officeDocument/2006/relationships/hyperlink" Target="Datasheets/HTJ200N02_V1.0%20DS-041217.pdf" TargetMode="External"/><Relationship Id="rId31" Type="http://schemas.openxmlformats.org/officeDocument/2006/relationships/hyperlink" Target="Datasheets/HTS120N03_V1.0%20-080817.pdf" TargetMode="External"/><Relationship Id="rId44" Type="http://schemas.openxmlformats.org/officeDocument/2006/relationships/hyperlink" Target="Datasheets/HTD160P04_V1.0%20DS-041818.pdf" TargetMode="External"/><Relationship Id="rId52" Type="http://schemas.openxmlformats.org/officeDocument/2006/relationships/hyperlink" Target="Datasheets/HTS600A06_V1.0%20DS-092817.pdf" TargetMode="External"/><Relationship Id="rId60" Type="http://schemas.openxmlformats.org/officeDocument/2006/relationships/hyperlink" Target="Datasheets/HTS500B03_V1.0%20DS-040918.pdf" TargetMode="External"/><Relationship Id="rId65" Type="http://schemas.openxmlformats.org/officeDocument/2006/relationships/hyperlink" Target="Datasheets/HTD058N03R_V1.0%20-041718.pdf" TargetMode="External"/><Relationship Id="rId73" Type="http://schemas.openxmlformats.org/officeDocument/2006/relationships/hyperlink" Target="Datasheets/HTD360N10_V1.0%20DS-120417.pdf" TargetMode="External"/><Relationship Id="rId78" Type="http://schemas.openxmlformats.org/officeDocument/2006/relationships/hyperlink" Target="Datasheets/HTS220C04_V1.0%20DS-042018.pdf" TargetMode="External"/><Relationship Id="rId81" Type="http://schemas.openxmlformats.org/officeDocument/2006/relationships/hyperlink" Target="Datasheets/HTS280C03_V1.0%20DS-042018.pdf" TargetMode="External"/><Relationship Id="rId86" Type="http://schemas.openxmlformats.org/officeDocument/2006/relationships/hyperlink" Target="Datasheets/HTD1K0N10B_V1.0%20DS-112417.pdf" TargetMode="External"/><Relationship Id="rId4" Type="http://schemas.openxmlformats.org/officeDocument/2006/relationships/hyperlink" Target="Datasheets/HTJ440P02E_V1.0%20DS-040918.pdf" TargetMode="External"/><Relationship Id="rId9" Type="http://schemas.openxmlformats.org/officeDocument/2006/relationships/hyperlink" Target="Datasheets/HTN027P02_V1.0%20DS-04091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7"/>
  <sheetViews>
    <sheetView tabSelected="1" view="pageBreakPreview" zoomScaleNormal="85" zoomScaleSheetLayoutView="100" zoomScalePageLayoutView="85" workbookViewId="0">
      <pane xSplit="2" ySplit="3" topLeftCell="C208" activePane="bottomRight" state="frozen"/>
      <selection pane="topRight" activeCell="C1" sqref="C1"/>
      <selection pane="bottomLeft" activeCell="A4" sqref="A4"/>
      <selection pane="bottomRight" activeCell="K8" sqref="K8"/>
    </sheetView>
  </sheetViews>
  <sheetFormatPr defaultColWidth="8.875" defaultRowHeight="12.75"/>
  <cols>
    <col min="1" max="1" width="12.125" style="15" customWidth="1"/>
    <col min="2" max="2" width="19.125" style="15" customWidth="1"/>
    <col min="3" max="3" width="11.125" style="15" customWidth="1"/>
    <col min="4" max="4" width="10.5" style="16" customWidth="1"/>
    <col min="5" max="5" width="7.875" style="16" customWidth="1"/>
    <col min="6" max="7" width="8.875" style="16"/>
    <col min="8" max="9" width="5.875" style="16" customWidth="1"/>
    <col min="10" max="10" width="8.875" style="16" customWidth="1"/>
    <col min="11" max="12" width="5.875" style="16" customWidth="1"/>
    <col min="13" max="15" width="8.875" style="16" customWidth="1"/>
    <col min="16" max="16" width="13.375" style="16" customWidth="1"/>
    <col min="17" max="17" width="12.5" style="16" customWidth="1"/>
    <col min="18" max="18" width="15.125" style="16" customWidth="1"/>
    <col min="19" max="19" width="17.125" style="2" customWidth="1"/>
    <col min="20" max="20" width="15.125" style="2" customWidth="1"/>
    <col min="21" max="21" width="19.875" style="2" customWidth="1"/>
    <col min="22" max="22" width="11.5" style="2" customWidth="1"/>
    <col min="23" max="16384" width="8.875" style="2"/>
  </cols>
  <sheetData>
    <row r="1" spans="1:19" ht="23.25">
      <c r="A1" s="168" t="s">
        <v>1026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9" s="1" customFormat="1" ht="53.1" customHeight="1">
      <c r="A2" s="163" t="s">
        <v>1</v>
      </c>
      <c r="B2" s="163" t="s">
        <v>2</v>
      </c>
      <c r="C2" s="163" t="s">
        <v>3</v>
      </c>
      <c r="D2" s="163" t="s">
        <v>4</v>
      </c>
      <c r="E2" s="163" t="s">
        <v>5</v>
      </c>
      <c r="F2" s="163" t="s">
        <v>535</v>
      </c>
      <c r="G2" s="163" t="s">
        <v>7</v>
      </c>
      <c r="H2" s="165" t="s">
        <v>288</v>
      </c>
      <c r="I2" s="166"/>
      <c r="J2" s="166"/>
      <c r="K2" s="166"/>
      <c r="L2" s="167"/>
      <c r="M2" s="163" t="s">
        <v>8</v>
      </c>
      <c r="N2" s="163" t="s">
        <v>9</v>
      </c>
      <c r="O2" s="163" t="s">
        <v>10</v>
      </c>
      <c r="P2" s="163" t="s">
        <v>11</v>
      </c>
      <c r="Q2" s="163" t="s">
        <v>12</v>
      </c>
      <c r="R2" s="163" t="s">
        <v>146</v>
      </c>
    </row>
    <row r="3" spans="1:19">
      <c r="A3" s="164"/>
      <c r="B3" s="164"/>
      <c r="C3" s="164"/>
      <c r="D3" s="164"/>
      <c r="E3" s="164"/>
      <c r="F3" s="164"/>
      <c r="G3" s="164"/>
      <c r="H3" s="8" t="s">
        <v>13</v>
      </c>
      <c r="I3" s="8"/>
      <c r="J3" s="8" t="s">
        <v>14</v>
      </c>
      <c r="K3" s="8"/>
      <c r="L3" s="8"/>
      <c r="M3" s="164"/>
      <c r="N3" s="164"/>
      <c r="O3" s="164"/>
      <c r="P3" s="164"/>
      <c r="Q3" s="164"/>
      <c r="R3" s="164"/>
    </row>
    <row r="4" spans="1:19" s="4" customFormat="1" ht="13.5">
      <c r="A4" s="77" t="s">
        <v>15</v>
      </c>
      <c r="B4" s="77" t="s">
        <v>160</v>
      </c>
      <c r="C4" s="77" t="str">
        <f>RIGHT(B4,9)</f>
        <v>GB020NE4S</v>
      </c>
      <c r="D4" s="77" t="s">
        <v>346</v>
      </c>
      <c r="E4" s="77">
        <v>45</v>
      </c>
      <c r="F4" s="77">
        <v>288</v>
      </c>
      <c r="G4" s="9">
        <v>3</v>
      </c>
      <c r="H4" s="9">
        <v>1.7</v>
      </c>
      <c r="I4" s="9"/>
      <c r="J4" s="9" t="s">
        <v>21</v>
      </c>
      <c r="K4" s="9"/>
      <c r="L4" s="9"/>
      <c r="M4" s="10">
        <v>96</v>
      </c>
      <c r="N4" s="10">
        <v>22</v>
      </c>
      <c r="O4" s="10">
        <v>10</v>
      </c>
      <c r="P4" s="77" t="s">
        <v>116</v>
      </c>
      <c r="Q4" s="43" t="s">
        <v>290</v>
      </c>
      <c r="R4" s="11" t="s">
        <v>144</v>
      </c>
      <c r="S4" s="3"/>
    </row>
    <row r="5" spans="1:19" s="4" customFormat="1" ht="13.5">
      <c r="A5" s="77" t="s">
        <v>15</v>
      </c>
      <c r="B5" s="77" t="s">
        <v>80</v>
      </c>
      <c r="C5" s="77" t="str">
        <f>RIGHT(B5,9)</f>
        <v>GK020NE4S</v>
      </c>
      <c r="D5" s="77" t="s">
        <v>347</v>
      </c>
      <c r="E5" s="77">
        <v>45</v>
      </c>
      <c r="F5" s="77">
        <v>288</v>
      </c>
      <c r="G5" s="9">
        <v>3</v>
      </c>
      <c r="H5" s="9">
        <v>2</v>
      </c>
      <c r="I5" s="9"/>
      <c r="J5" s="9" t="s">
        <v>21</v>
      </c>
      <c r="K5" s="9"/>
      <c r="L5" s="9"/>
      <c r="M5" s="10">
        <v>96</v>
      </c>
      <c r="N5" s="10">
        <v>22</v>
      </c>
      <c r="O5" s="10">
        <v>10</v>
      </c>
      <c r="P5" s="77" t="s">
        <v>116</v>
      </c>
      <c r="Q5" s="43" t="s">
        <v>290</v>
      </c>
      <c r="R5" s="11" t="s">
        <v>144</v>
      </c>
      <c r="S5" s="3"/>
    </row>
    <row r="6" spans="1:19" s="4" customFormat="1" ht="13.5">
      <c r="A6" s="77" t="s">
        <v>15</v>
      </c>
      <c r="B6" s="77" t="s">
        <v>161</v>
      </c>
      <c r="C6" s="77" t="str">
        <f>RIGHT(B6,9)</f>
        <v>GP020NE4S</v>
      </c>
      <c r="D6" s="77" t="s">
        <v>344</v>
      </c>
      <c r="E6" s="77">
        <v>45</v>
      </c>
      <c r="F6" s="77">
        <v>288</v>
      </c>
      <c r="G6" s="9">
        <v>3</v>
      </c>
      <c r="H6" s="9">
        <v>2</v>
      </c>
      <c r="I6" s="9"/>
      <c r="J6" s="9" t="s">
        <v>21</v>
      </c>
      <c r="K6" s="9"/>
      <c r="L6" s="9"/>
      <c r="M6" s="10">
        <v>96</v>
      </c>
      <c r="N6" s="10">
        <v>22</v>
      </c>
      <c r="O6" s="10">
        <v>10</v>
      </c>
      <c r="P6" s="77" t="s">
        <v>116</v>
      </c>
      <c r="Q6" s="43" t="s">
        <v>290</v>
      </c>
      <c r="R6" s="11" t="s">
        <v>144</v>
      </c>
      <c r="S6" s="3"/>
    </row>
    <row r="7" spans="1:19" s="4" customFormat="1" ht="13.5">
      <c r="A7" s="77" t="s">
        <v>15</v>
      </c>
      <c r="B7" s="77" t="s">
        <v>367</v>
      </c>
      <c r="C7" s="77" t="str">
        <f>RIGHT(B7,10)</f>
        <v>GB025NE4SL</v>
      </c>
      <c r="D7" s="77" t="s">
        <v>361</v>
      </c>
      <c r="E7" s="77">
        <v>45</v>
      </c>
      <c r="F7" s="77">
        <v>220</v>
      </c>
      <c r="G7" s="9">
        <v>2.2000000000000002</v>
      </c>
      <c r="H7" s="9">
        <v>2.5</v>
      </c>
      <c r="I7" s="9"/>
      <c r="J7" s="9">
        <v>3.1</v>
      </c>
      <c r="K7" s="9"/>
      <c r="L7" s="9"/>
      <c r="M7" s="10">
        <v>55</v>
      </c>
      <c r="N7" s="10">
        <v>11</v>
      </c>
      <c r="O7" s="10">
        <v>10</v>
      </c>
      <c r="P7" s="77" t="s">
        <v>116</v>
      </c>
      <c r="Q7" s="41"/>
      <c r="R7" s="11" t="s">
        <v>145</v>
      </c>
      <c r="S7" s="3"/>
    </row>
    <row r="8" spans="1:19" s="4" customFormat="1" ht="13.5">
      <c r="A8" s="77" t="s">
        <v>15</v>
      </c>
      <c r="B8" s="77" t="s">
        <v>368</v>
      </c>
      <c r="C8" s="77" t="str">
        <f t="shared" ref="C8" si="0">RIGHT(B8,10)</f>
        <v>GP025NE4SL</v>
      </c>
      <c r="D8" s="77" t="s">
        <v>362</v>
      </c>
      <c r="E8" s="77">
        <v>45</v>
      </c>
      <c r="F8" s="77">
        <v>220</v>
      </c>
      <c r="G8" s="9">
        <v>2.2000000000000002</v>
      </c>
      <c r="H8" s="9">
        <v>2.5</v>
      </c>
      <c r="I8" s="9"/>
      <c r="J8" s="9">
        <v>3.1</v>
      </c>
      <c r="K8" s="9"/>
      <c r="L8" s="9"/>
      <c r="M8" s="10">
        <v>55</v>
      </c>
      <c r="N8" s="10">
        <v>11</v>
      </c>
      <c r="O8" s="10">
        <v>10</v>
      </c>
      <c r="P8" s="77" t="s">
        <v>116</v>
      </c>
      <c r="Q8" s="41"/>
      <c r="R8" s="11" t="s">
        <v>145</v>
      </c>
      <c r="S8" s="3"/>
    </row>
    <row r="9" spans="1:19" s="4" customFormat="1" ht="13.5">
      <c r="A9" s="77" t="s">
        <v>15</v>
      </c>
      <c r="B9" s="77" t="s">
        <v>369</v>
      </c>
      <c r="C9" s="77" t="str">
        <f>RIGHT(B9,10)</f>
        <v>GA025NE4SL</v>
      </c>
      <c r="D9" s="77" t="s">
        <v>363</v>
      </c>
      <c r="E9" s="77">
        <v>45</v>
      </c>
      <c r="F9" s="77">
        <v>220</v>
      </c>
      <c r="G9" s="9">
        <v>2.2000000000000002</v>
      </c>
      <c r="H9" s="9">
        <v>2.5</v>
      </c>
      <c r="I9" s="9"/>
      <c r="J9" s="9">
        <v>3.1</v>
      </c>
      <c r="K9" s="9"/>
      <c r="L9" s="9"/>
      <c r="M9" s="10">
        <v>55</v>
      </c>
      <c r="N9" s="10">
        <v>11</v>
      </c>
      <c r="O9" s="10">
        <v>10</v>
      </c>
      <c r="P9" s="77" t="s">
        <v>116</v>
      </c>
      <c r="Q9" s="41"/>
      <c r="R9" s="11" t="s">
        <v>145</v>
      </c>
      <c r="S9" s="3"/>
    </row>
    <row r="10" spans="1:19" s="4" customFormat="1" ht="13.5">
      <c r="A10" s="77" t="s">
        <v>15</v>
      </c>
      <c r="B10" s="77" t="s">
        <v>364</v>
      </c>
      <c r="C10" s="77" t="str">
        <f>RIGHT(B10,10)</f>
        <v>GN022NE4SL</v>
      </c>
      <c r="D10" s="77" t="s">
        <v>142</v>
      </c>
      <c r="E10" s="77">
        <v>45</v>
      </c>
      <c r="F10" s="114">
        <v>169</v>
      </c>
      <c r="G10" s="115">
        <v>2.2000000000000002</v>
      </c>
      <c r="H10" s="115">
        <v>2.2000000000000002</v>
      </c>
      <c r="I10" s="115"/>
      <c r="J10" s="115">
        <v>3</v>
      </c>
      <c r="K10" s="9"/>
      <c r="L10" s="9"/>
      <c r="M10" s="10">
        <v>70</v>
      </c>
      <c r="N10" s="10">
        <v>12</v>
      </c>
      <c r="O10" s="10">
        <v>10</v>
      </c>
      <c r="P10" s="77" t="s">
        <v>116</v>
      </c>
      <c r="Q10" s="43" t="s">
        <v>371</v>
      </c>
      <c r="R10" s="11" t="s">
        <v>354</v>
      </c>
      <c r="S10" s="3"/>
    </row>
    <row r="11" spans="1:19" s="4" customFormat="1" ht="12.75" customHeight="1">
      <c r="A11" s="77" t="s">
        <v>15</v>
      </c>
      <c r="B11" s="77" t="s">
        <v>17</v>
      </c>
      <c r="C11" s="77" t="str">
        <f>RIGHT(B11,10)</f>
        <v>GB029NE4SL</v>
      </c>
      <c r="D11" s="77" t="s">
        <v>346</v>
      </c>
      <c r="E11" s="77">
        <v>45</v>
      </c>
      <c r="F11" s="77">
        <v>182</v>
      </c>
      <c r="G11" s="9">
        <v>2.2000000000000002</v>
      </c>
      <c r="H11" s="9">
        <v>2.6</v>
      </c>
      <c r="I11" s="9"/>
      <c r="J11" s="9">
        <v>3.7</v>
      </c>
      <c r="K11" s="9"/>
      <c r="L11" s="9"/>
      <c r="M11" s="10">
        <v>50</v>
      </c>
      <c r="N11" s="10">
        <v>8</v>
      </c>
      <c r="O11" s="9">
        <v>9.5</v>
      </c>
      <c r="P11" s="77" t="s">
        <v>116</v>
      </c>
      <c r="Q11" s="43" t="s">
        <v>753</v>
      </c>
      <c r="R11" s="11" t="s">
        <v>144</v>
      </c>
      <c r="S11" s="3"/>
    </row>
    <row r="12" spans="1:19" s="4" customFormat="1" ht="13.5">
      <c r="A12" s="77" t="s">
        <v>15</v>
      </c>
      <c r="B12" s="77" t="s">
        <v>16</v>
      </c>
      <c r="C12" s="77" t="str">
        <f t="shared" ref="C12:C14" si="1">RIGHT(B12,10)</f>
        <v>GP029NE4SL</v>
      </c>
      <c r="D12" s="77" t="s">
        <v>344</v>
      </c>
      <c r="E12" s="77">
        <v>45</v>
      </c>
      <c r="F12" s="77">
        <v>182</v>
      </c>
      <c r="G12" s="9">
        <v>2.2000000000000002</v>
      </c>
      <c r="H12" s="9">
        <v>2.9</v>
      </c>
      <c r="I12" s="9"/>
      <c r="J12" s="9">
        <v>4</v>
      </c>
      <c r="K12" s="9"/>
      <c r="L12" s="9"/>
      <c r="M12" s="10">
        <v>50</v>
      </c>
      <c r="N12" s="10">
        <v>8</v>
      </c>
      <c r="O12" s="9">
        <v>9.5</v>
      </c>
      <c r="P12" s="77" t="s">
        <v>116</v>
      </c>
      <c r="Q12" s="43" t="s">
        <v>753</v>
      </c>
      <c r="R12" s="11" t="s">
        <v>144</v>
      </c>
      <c r="S12" s="3"/>
    </row>
    <row r="13" spans="1:19" s="64" customFormat="1" ht="13.5">
      <c r="A13" s="59" t="s">
        <v>15</v>
      </c>
      <c r="B13" s="59" t="s">
        <v>379</v>
      </c>
      <c r="C13" s="59" t="str">
        <f t="shared" si="1"/>
        <v>GA029NE4SL</v>
      </c>
      <c r="D13" s="59" t="s">
        <v>345</v>
      </c>
      <c r="E13" s="59">
        <v>45</v>
      </c>
      <c r="F13" s="59">
        <v>182</v>
      </c>
      <c r="G13" s="60">
        <v>2.2000000000000002</v>
      </c>
      <c r="H13" s="60">
        <v>2.9</v>
      </c>
      <c r="I13" s="60"/>
      <c r="J13" s="60">
        <v>4</v>
      </c>
      <c r="K13" s="60"/>
      <c r="L13" s="60"/>
      <c r="M13" s="61">
        <v>50</v>
      </c>
      <c r="N13" s="61">
        <v>8</v>
      </c>
      <c r="O13" s="60">
        <v>9.5</v>
      </c>
      <c r="P13" s="59" t="s">
        <v>116</v>
      </c>
      <c r="Q13" s="62"/>
      <c r="R13" s="90" t="s">
        <v>145</v>
      </c>
      <c r="S13" s="63"/>
    </row>
    <row r="14" spans="1:19" s="64" customFormat="1" ht="13.5">
      <c r="A14" s="59" t="s">
        <v>15</v>
      </c>
      <c r="B14" s="59" t="s">
        <v>380</v>
      </c>
      <c r="C14" s="59" t="str">
        <f t="shared" si="1"/>
        <v>GW029NE4SL</v>
      </c>
      <c r="D14" s="59" t="s">
        <v>348</v>
      </c>
      <c r="E14" s="59">
        <v>45</v>
      </c>
      <c r="F14" s="59">
        <v>182</v>
      </c>
      <c r="G14" s="60">
        <v>2.2000000000000002</v>
      </c>
      <c r="H14" s="60">
        <v>2.9</v>
      </c>
      <c r="I14" s="60"/>
      <c r="J14" s="60">
        <v>4</v>
      </c>
      <c r="K14" s="60"/>
      <c r="L14" s="60"/>
      <c r="M14" s="61">
        <v>50</v>
      </c>
      <c r="N14" s="61">
        <v>8</v>
      </c>
      <c r="O14" s="60">
        <v>9.5</v>
      </c>
      <c r="P14" s="59" t="s">
        <v>116</v>
      </c>
      <c r="Q14" s="62"/>
      <c r="R14" s="90" t="s">
        <v>145</v>
      </c>
      <c r="S14" s="63"/>
    </row>
    <row r="15" spans="1:19" s="4" customFormat="1" ht="13.5">
      <c r="A15" s="77" t="s">
        <v>15</v>
      </c>
      <c r="B15" s="77" t="s">
        <v>162</v>
      </c>
      <c r="C15" s="77" t="str">
        <f>RIGHT(B15,10)</f>
        <v>GD029NE4SL</v>
      </c>
      <c r="D15" s="77" t="s">
        <v>53</v>
      </c>
      <c r="E15" s="77">
        <v>45</v>
      </c>
      <c r="F15" s="77">
        <v>156</v>
      </c>
      <c r="G15" s="9">
        <v>2.2000000000000002</v>
      </c>
      <c r="H15" s="9">
        <v>2.9</v>
      </c>
      <c r="I15" s="9"/>
      <c r="J15" s="9">
        <v>4</v>
      </c>
      <c r="K15" s="9"/>
      <c r="L15" s="9"/>
      <c r="M15" s="10">
        <v>50</v>
      </c>
      <c r="N15" s="10">
        <v>8</v>
      </c>
      <c r="O15" s="9">
        <v>9.5</v>
      </c>
      <c r="P15" s="77" t="s">
        <v>116</v>
      </c>
      <c r="Q15" s="43" t="s">
        <v>754</v>
      </c>
      <c r="R15" s="11" t="s">
        <v>144</v>
      </c>
      <c r="S15" s="3"/>
    </row>
    <row r="16" spans="1:19" s="4" customFormat="1" ht="13.5">
      <c r="A16" s="77" t="s">
        <v>15</v>
      </c>
      <c r="B16" s="77" t="s">
        <v>18</v>
      </c>
      <c r="C16" s="77" t="str">
        <f>RIGHT(B16,10)</f>
        <v>GN029NE4SL</v>
      </c>
      <c r="D16" s="77" t="s">
        <v>142</v>
      </c>
      <c r="E16" s="77">
        <v>45</v>
      </c>
      <c r="F16" s="77">
        <v>140</v>
      </c>
      <c r="G16" s="9">
        <v>2.2000000000000002</v>
      </c>
      <c r="H16" s="9">
        <v>2.9</v>
      </c>
      <c r="I16" s="9"/>
      <c r="J16" s="9">
        <v>4</v>
      </c>
      <c r="K16" s="9"/>
      <c r="L16" s="9"/>
      <c r="M16" s="10">
        <v>50</v>
      </c>
      <c r="N16" s="10">
        <v>8</v>
      </c>
      <c r="O16" s="9">
        <v>9.5</v>
      </c>
      <c r="P16" s="77" t="s">
        <v>116</v>
      </c>
      <c r="Q16" s="43" t="s">
        <v>755</v>
      </c>
      <c r="R16" s="11" t="s">
        <v>144</v>
      </c>
      <c r="S16" s="3"/>
    </row>
    <row r="17" spans="1:19" s="4" customFormat="1" ht="13.5">
      <c r="A17" s="77" t="s">
        <v>15</v>
      </c>
      <c r="B17" s="77" t="s">
        <v>163</v>
      </c>
      <c r="C17" s="77" t="str">
        <f t="shared" ref="C17:C31" si="2">RIGHT(B17,10)</f>
        <v>GS038NE4SL</v>
      </c>
      <c r="D17" s="77" t="s">
        <v>158</v>
      </c>
      <c r="E17" s="77">
        <v>45</v>
      </c>
      <c r="F17" s="77">
        <v>20</v>
      </c>
      <c r="G17" s="9">
        <v>2.2000000000000002</v>
      </c>
      <c r="H17" s="9">
        <v>3.8</v>
      </c>
      <c r="I17" s="9"/>
      <c r="J17" s="9">
        <v>5.2</v>
      </c>
      <c r="K17" s="9"/>
      <c r="L17" s="9"/>
      <c r="M17" s="10">
        <v>50</v>
      </c>
      <c r="N17" s="10">
        <v>8</v>
      </c>
      <c r="O17" s="9">
        <v>9.5</v>
      </c>
      <c r="P17" s="77" t="s">
        <v>116</v>
      </c>
      <c r="Q17" s="43" t="s">
        <v>756</v>
      </c>
      <c r="R17" s="11" t="s">
        <v>144</v>
      </c>
      <c r="S17" s="3"/>
    </row>
    <row r="18" spans="1:19" s="4" customFormat="1" ht="13.5">
      <c r="A18" s="77" t="s">
        <v>15</v>
      </c>
      <c r="B18" s="77" t="s">
        <v>164</v>
      </c>
      <c r="C18" s="77" t="str">
        <f t="shared" si="2"/>
        <v>GP045NE4SL</v>
      </c>
      <c r="D18" s="77" t="s">
        <v>344</v>
      </c>
      <c r="E18" s="77">
        <v>45</v>
      </c>
      <c r="F18" s="77">
        <v>114</v>
      </c>
      <c r="G18" s="9">
        <v>2.2000000000000002</v>
      </c>
      <c r="H18" s="9">
        <v>4.5</v>
      </c>
      <c r="I18" s="9"/>
      <c r="J18" s="9">
        <v>7</v>
      </c>
      <c r="K18" s="9"/>
      <c r="L18" s="9"/>
      <c r="M18" s="10">
        <v>42</v>
      </c>
      <c r="N18" s="10">
        <v>4</v>
      </c>
      <c r="O18" s="10">
        <v>10</v>
      </c>
      <c r="P18" s="77" t="s">
        <v>116</v>
      </c>
      <c r="Q18" s="43" t="s">
        <v>757</v>
      </c>
      <c r="R18" s="11" t="s">
        <v>406</v>
      </c>
      <c r="S18" s="3"/>
    </row>
    <row r="19" spans="1:19" s="4" customFormat="1" ht="13.5">
      <c r="A19" s="77" t="s">
        <v>15</v>
      </c>
      <c r="B19" s="77" t="s">
        <v>316</v>
      </c>
      <c r="C19" s="77" t="str">
        <f t="shared" si="2"/>
        <v>GA045NE4SL</v>
      </c>
      <c r="D19" s="77" t="s">
        <v>345</v>
      </c>
      <c r="E19" s="77">
        <v>45</v>
      </c>
      <c r="F19" s="77">
        <v>59</v>
      </c>
      <c r="G19" s="9">
        <v>2.2000000000000002</v>
      </c>
      <c r="H19" s="9">
        <v>4.5</v>
      </c>
      <c r="I19" s="9"/>
      <c r="J19" s="9">
        <v>7</v>
      </c>
      <c r="K19" s="9"/>
      <c r="L19" s="9"/>
      <c r="M19" s="10">
        <v>42</v>
      </c>
      <c r="N19" s="10">
        <v>4</v>
      </c>
      <c r="O19" s="10">
        <v>10</v>
      </c>
      <c r="P19" s="77" t="s">
        <v>116</v>
      </c>
      <c r="Q19" s="43" t="s">
        <v>758</v>
      </c>
      <c r="R19" s="11" t="s">
        <v>354</v>
      </c>
      <c r="S19" s="3"/>
    </row>
    <row r="20" spans="1:19" s="4" customFormat="1" ht="13.5">
      <c r="A20" s="77" t="s">
        <v>15</v>
      </c>
      <c r="B20" s="77" t="s">
        <v>317</v>
      </c>
      <c r="C20" s="77" t="str">
        <f t="shared" si="2"/>
        <v>GW045NE4SL</v>
      </c>
      <c r="D20" s="77" t="s">
        <v>348</v>
      </c>
      <c r="E20" s="77">
        <v>45</v>
      </c>
      <c r="F20" s="77">
        <v>114</v>
      </c>
      <c r="G20" s="9">
        <v>2.2000000000000002</v>
      </c>
      <c r="H20" s="9">
        <v>4.5</v>
      </c>
      <c r="I20" s="9"/>
      <c r="J20" s="9">
        <v>7</v>
      </c>
      <c r="K20" s="9"/>
      <c r="L20" s="9"/>
      <c r="M20" s="10">
        <v>42</v>
      </c>
      <c r="N20" s="10">
        <v>4</v>
      </c>
      <c r="O20" s="10">
        <v>10</v>
      </c>
      <c r="P20" s="77" t="s">
        <v>116</v>
      </c>
      <c r="Q20" s="41"/>
      <c r="R20" s="90" t="s">
        <v>145</v>
      </c>
      <c r="S20" s="3"/>
    </row>
    <row r="21" spans="1:19" s="4" customFormat="1" ht="13.5">
      <c r="A21" s="77" t="s">
        <v>15</v>
      </c>
      <c r="B21" s="77" t="s">
        <v>19</v>
      </c>
      <c r="C21" s="77" t="str">
        <f>RIGHT(B21,10)</f>
        <v>GD045NE4SL</v>
      </c>
      <c r="D21" s="77" t="s">
        <v>53</v>
      </c>
      <c r="E21" s="77">
        <v>45</v>
      </c>
      <c r="F21" s="77">
        <v>114</v>
      </c>
      <c r="G21" s="9">
        <v>2.2000000000000002</v>
      </c>
      <c r="H21" s="9">
        <v>4.5</v>
      </c>
      <c r="I21" s="9"/>
      <c r="J21" s="9">
        <v>7</v>
      </c>
      <c r="K21" s="9"/>
      <c r="L21" s="9"/>
      <c r="M21" s="10">
        <v>42</v>
      </c>
      <c r="N21" s="10">
        <v>4</v>
      </c>
      <c r="O21" s="10">
        <v>10</v>
      </c>
      <c r="P21" s="77" t="s">
        <v>116</v>
      </c>
      <c r="Q21" s="43" t="s">
        <v>759</v>
      </c>
      <c r="R21" s="11" t="s">
        <v>144</v>
      </c>
      <c r="S21" s="3"/>
    </row>
    <row r="22" spans="1:19" s="4" customFormat="1" ht="13.5">
      <c r="A22" s="77" t="s">
        <v>15</v>
      </c>
      <c r="B22" s="77" t="s">
        <v>165</v>
      </c>
      <c r="C22" s="77" t="str">
        <f>RIGHT(B22,10)</f>
        <v>GN045NE4SL</v>
      </c>
      <c r="D22" s="77" t="s">
        <v>142</v>
      </c>
      <c r="E22" s="77">
        <v>45</v>
      </c>
      <c r="F22" s="77">
        <v>101</v>
      </c>
      <c r="G22" s="9">
        <v>2.2000000000000002</v>
      </c>
      <c r="H22" s="9">
        <v>4.5</v>
      </c>
      <c r="I22" s="9"/>
      <c r="J22" s="9">
        <v>7</v>
      </c>
      <c r="K22" s="9"/>
      <c r="L22" s="9"/>
      <c r="M22" s="10">
        <v>42</v>
      </c>
      <c r="N22" s="10">
        <v>4</v>
      </c>
      <c r="O22" s="10">
        <v>10</v>
      </c>
      <c r="P22" s="77" t="s">
        <v>116</v>
      </c>
      <c r="Q22" s="43" t="s">
        <v>760</v>
      </c>
      <c r="R22" s="11" t="s">
        <v>144</v>
      </c>
      <c r="S22" s="3"/>
    </row>
    <row r="23" spans="1:19" s="4" customFormat="1" ht="13.5">
      <c r="A23" s="77" t="s">
        <v>15</v>
      </c>
      <c r="B23" s="77" t="s">
        <v>166</v>
      </c>
      <c r="C23" s="77" t="str">
        <f t="shared" si="2"/>
        <v>GS054NE4SL</v>
      </c>
      <c r="D23" s="77" t="s">
        <v>158</v>
      </c>
      <c r="E23" s="77">
        <v>45</v>
      </c>
      <c r="F23" s="77">
        <v>20</v>
      </c>
      <c r="G23" s="9">
        <v>2.2000000000000002</v>
      </c>
      <c r="H23" s="9">
        <v>5.4</v>
      </c>
      <c r="I23" s="9"/>
      <c r="J23" s="9">
        <v>7.9</v>
      </c>
      <c r="K23" s="9"/>
      <c r="L23" s="9"/>
      <c r="M23" s="10">
        <v>42</v>
      </c>
      <c r="N23" s="10">
        <v>4</v>
      </c>
      <c r="O23" s="10">
        <v>10</v>
      </c>
      <c r="P23" s="77" t="s">
        <v>116</v>
      </c>
      <c r="Q23" s="43" t="s">
        <v>761</v>
      </c>
      <c r="R23" s="11" t="s">
        <v>144</v>
      </c>
      <c r="S23" s="3"/>
    </row>
    <row r="24" spans="1:19" s="4" customFormat="1" ht="13.5" customHeight="1">
      <c r="A24" s="77" t="s">
        <v>15</v>
      </c>
      <c r="B24" s="77" t="s">
        <v>84</v>
      </c>
      <c r="C24" s="77" t="str">
        <f t="shared" si="2"/>
        <v>GB095NE4SL</v>
      </c>
      <c r="D24" s="77" t="s">
        <v>346</v>
      </c>
      <c r="E24" s="77">
        <v>45</v>
      </c>
      <c r="F24" s="77">
        <v>56</v>
      </c>
      <c r="G24" s="9">
        <v>2.2000000000000002</v>
      </c>
      <c r="H24" s="9">
        <v>9.5</v>
      </c>
      <c r="I24" s="9"/>
      <c r="J24" s="9">
        <v>14</v>
      </c>
      <c r="K24" s="9"/>
      <c r="L24" s="9"/>
      <c r="M24" s="9">
        <v>14.5</v>
      </c>
      <c r="N24" s="10">
        <v>2</v>
      </c>
      <c r="O24" s="9">
        <v>2.5</v>
      </c>
      <c r="P24" s="77" t="s">
        <v>116</v>
      </c>
      <c r="Q24" s="43" t="s">
        <v>762</v>
      </c>
      <c r="R24" s="11" t="s">
        <v>144</v>
      </c>
      <c r="S24" s="3"/>
    </row>
    <row r="25" spans="1:19" s="4" customFormat="1" ht="13.5">
      <c r="A25" s="77" t="s">
        <v>15</v>
      </c>
      <c r="B25" s="77" t="s">
        <v>81</v>
      </c>
      <c r="C25" s="77" t="str">
        <f t="shared" si="2"/>
        <v>GP095NE4SL</v>
      </c>
      <c r="D25" s="77" t="s">
        <v>344</v>
      </c>
      <c r="E25" s="77">
        <v>45</v>
      </c>
      <c r="F25" s="77">
        <v>56</v>
      </c>
      <c r="G25" s="9">
        <v>2.2000000000000002</v>
      </c>
      <c r="H25" s="9">
        <v>9.5</v>
      </c>
      <c r="I25" s="9"/>
      <c r="J25" s="9">
        <v>14</v>
      </c>
      <c r="K25" s="9"/>
      <c r="L25" s="9"/>
      <c r="M25" s="9">
        <v>14.5</v>
      </c>
      <c r="N25" s="10">
        <v>2</v>
      </c>
      <c r="O25" s="9">
        <v>2.5</v>
      </c>
      <c r="P25" s="77" t="s">
        <v>116</v>
      </c>
      <c r="Q25" s="43" t="s">
        <v>763</v>
      </c>
      <c r="R25" s="11" t="s">
        <v>144</v>
      </c>
      <c r="S25" s="3"/>
    </row>
    <row r="26" spans="1:19" s="4" customFormat="1" ht="13.5">
      <c r="A26" s="77" t="s">
        <v>15</v>
      </c>
      <c r="B26" s="77" t="s">
        <v>82</v>
      </c>
      <c r="C26" s="77" t="str">
        <f t="shared" si="2"/>
        <v>GD095NE4SL</v>
      </c>
      <c r="D26" s="77" t="s">
        <v>53</v>
      </c>
      <c r="E26" s="77">
        <v>45</v>
      </c>
      <c r="F26" s="77">
        <v>56</v>
      </c>
      <c r="G26" s="9">
        <v>2.2000000000000002</v>
      </c>
      <c r="H26" s="9">
        <v>9.5</v>
      </c>
      <c r="I26" s="9"/>
      <c r="J26" s="9">
        <v>14</v>
      </c>
      <c r="K26" s="9"/>
      <c r="L26" s="9"/>
      <c r="M26" s="9">
        <v>14.5</v>
      </c>
      <c r="N26" s="10">
        <v>2</v>
      </c>
      <c r="O26" s="9">
        <v>2.5</v>
      </c>
      <c r="P26" s="77" t="s">
        <v>116</v>
      </c>
      <c r="Q26" s="43" t="s">
        <v>764</v>
      </c>
      <c r="R26" s="11" t="s">
        <v>144</v>
      </c>
      <c r="S26" s="3"/>
    </row>
    <row r="27" spans="1:19" s="4" customFormat="1" ht="13.5">
      <c r="A27" s="77" t="s">
        <v>15</v>
      </c>
      <c r="B27" s="77" t="s">
        <v>85</v>
      </c>
      <c r="C27" s="77" t="str">
        <f t="shared" si="2"/>
        <v>GI095NE4SL</v>
      </c>
      <c r="D27" s="77" t="s">
        <v>343</v>
      </c>
      <c r="E27" s="77">
        <v>45</v>
      </c>
      <c r="F27" s="77">
        <v>56</v>
      </c>
      <c r="G27" s="9">
        <v>2.2000000000000002</v>
      </c>
      <c r="H27" s="9">
        <v>9.5</v>
      </c>
      <c r="I27" s="9"/>
      <c r="J27" s="9">
        <v>14</v>
      </c>
      <c r="K27" s="9"/>
      <c r="L27" s="9"/>
      <c r="M27" s="9">
        <v>14.5</v>
      </c>
      <c r="N27" s="10">
        <v>2</v>
      </c>
      <c r="O27" s="9">
        <v>2.5</v>
      </c>
      <c r="P27" s="77" t="s">
        <v>116</v>
      </c>
      <c r="Q27" s="43" t="s">
        <v>765</v>
      </c>
      <c r="R27" s="11" t="s">
        <v>144</v>
      </c>
      <c r="S27" s="3"/>
    </row>
    <row r="28" spans="1:19" s="4" customFormat="1" ht="13.5">
      <c r="A28" s="77" t="s">
        <v>15</v>
      </c>
      <c r="B28" s="77" t="s">
        <v>83</v>
      </c>
      <c r="C28" s="77" t="str">
        <f t="shared" si="2"/>
        <v>GN095NE4SL</v>
      </c>
      <c r="D28" s="77" t="s">
        <v>142</v>
      </c>
      <c r="E28" s="77">
        <v>45</v>
      </c>
      <c r="F28" s="77">
        <v>52</v>
      </c>
      <c r="G28" s="9">
        <v>2.2000000000000002</v>
      </c>
      <c r="H28" s="9">
        <v>9.5</v>
      </c>
      <c r="I28" s="9"/>
      <c r="J28" s="9">
        <v>14</v>
      </c>
      <c r="K28" s="9"/>
      <c r="L28" s="9"/>
      <c r="M28" s="9">
        <v>14.5</v>
      </c>
      <c r="N28" s="10">
        <v>2</v>
      </c>
      <c r="O28" s="9">
        <v>2.5</v>
      </c>
      <c r="P28" s="77" t="s">
        <v>116</v>
      </c>
      <c r="Q28" s="43" t="s">
        <v>766</v>
      </c>
      <c r="R28" s="11" t="s">
        <v>144</v>
      </c>
      <c r="S28" s="3"/>
    </row>
    <row r="29" spans="1:19" s="4" customFormat="1" ht="13.5">
      <c r="A29" s="77" t="s">
        <v>15</v>
      </c>
      <c r="B29" s="77" t="s">
        <v>167</v>
      </c>
      <c r="C29" s="77" t="str">
        <f t="shared" si="2"/>
        <v>GM095NE4SL</v>
      </c>
      <c r="D29" s="148" t="s">
        <v>1016</v>
      </c>
      <c r="E29" s="77">
        <v>45</v>
      </c>
      <c r="F29" s="77">
        <v>37</v>
      </c>
      <c r="G29" s="9">
        <v>2.2000000000000002</v>
      </c>
      <c r="H29" s="9">
        <v>9.5</v>
      </c>
      <c r="I29" s="9"/>
      <c r="J29" s="9">
        <v>14</v>
      </c>
      <c r="K29" s="9"/>
      <c r="L29" s="9"/>
      <c r="M29" s="9">
        <v>14.5</v>
      </c>
      <c r="N29" s="10">
        <v>2</v>
      </c>
      <c r="O29" s="9">
        <v>2.5</v>
      </c>
      <c r="P29" s="77" t="s">
        <v>116</v>
      </c>
      <c r="Q29" s="43" t="s">
        <v>767</v>
      </c>
      <c r="R29" s="11" t="s">
        <v>144</v>
      </c>
      <c r="S29" s="3"/>
    </row>
    <row r="30" spans="1:19" s="4" customFormat="1" ht="13.5">
      <c r="A30" s="77" t="s">
        <v>15</v>
      </c>
      <c r="B30" s="77" t="s">
        <v>168</v>
      </c>
      <c r="C30" s="77" t="str">
        <f t="shared" si="2"/>
        <v>GS095NE4SL</v>
      </c>
      <c r="D30" s="77" t="s">
        <v>158</v>
      </c>
      <c r="E30" s="77">
        <v>45</v>
      </c>
      <c r="F30" s="77">
        <v>13.5</v>
      </c>
      <c r="G30" s="9">
        <v>2.2000000000000002</v>
      </c>
      <c r="H30" s="9">
        <v>9.5</v>
      </c>
      <c r="I30" s="9"/>
      <c r="J30" s="9">
        <v>14</v>
      </c>
      <c r="K30" s="9"/>
      <c r="L30" s="9"/>
      <c r="M30" s="9">
        <v>14.5</v>
      </c>
      <c r="N30" s="10">
        <v>2</v>
      </c>
      <c r="O30" s="9">
        <v>2.5</v>
      </c>
      <c r="P30" s="77" t="s">
        <v>116</v>
      </c>
      <c r="Q30" s="43" t="s">
        <v>768</v>
      </c>
      <c r="R30" s="11" t="s">
        <v>144</v>
      </c>
      <c r="S30" s="3"/>
    </row>
    <row r="31" spans="1:19" s="6" customFormat="1" ht="13.5">
      <c r="A31" s="77" t="s">
        <v>134</v>
      </c>
      <c r="B31" s="77" t="s">
        <v>136</v>
      </c>
      <c r="C31" s="77" t="str">
        <f t="shared" si="2"/>
        <v>GD120NE4SL</v>
      </c>
      <c r="D31" s="12" t="s">
        <v>53</v>
      </c>
      <c r="E31" s="12">
        <v>45</v>
      </c>
      <c r="F31" s="12">
        <v>35</v>
      </c>
      <c r="G31" s="13">
        <v>2.4</v>
      </c>
      <c r="H31" s="13">
        <v>12</v>
      </c>
      <c r="I31" s="9"/>
      <c r="J31" s="13">
        <v>18</v>
      </c>
      <c r="K31" s="13"/>
      <c r="L31" s="13"/>
      <c r="M31" s="13">
        <f>M35</f>
        <v>10.357142857142858</v>
      </c>
      <c r="N31" s="13">
        <f>N35</f>
        <v>1.4285714285714286</v>
      </c>
      <c r="O31" s="13">
        <f>O35</f>
        <v>1.7857142857142858</v>
      </c>
      <c r="P31" s="12" t="s">
        <v>116</v>
      </c>
      <c r="Q31" s="42"/>
      <c r="R31" s="101" t="s">
        <v>723</v>
      </c>
    </row>
    <row r="32" spans="1:19" s="6" customFormat="1" ht="13.5">
      <c r="A32" s="77" t="s">
        <v>134</v>
      </c>
      <c r="B32" s="77" t="s">
        <v>137</v>
      </c>
      <c r="C32" s="77" t="str">
        <f>RIGHT(B32,10)</f>
        <v>GI120NE4SL</v>
      </c>
      <c r="D32" s="12" t="s">
        <v>343</v>
      </c>
      <c r="E32" s="12">
        <v>45</v>
      </c>
      <c r="F32" s="12">
        <v>35</v>
      </c>
      <c r="G32" s="13">
        <v>2.4</v>
      </c>
      <c r="H32" s="13">
        <v>12</v>
      </c>
      <c r="I32" s="9"/>
      <c r="J32" s="13">
        <v>18</v>
      </c>
      <c r="K32" s="13"/>
      <c r="L32" s="13"/>
      <c r="M32" s="13">
        <f t="shared" ref="M32:O34" si="3">M31</f>
        <v>10.357142857142858</v>
      </c>
      <c r="N32" s="13">
        <f t="shared" si="3"/>
        <v>1.4285714285714286</v>
      </c>
      <c r="O32" s="13">
        <f t="shared" si="3"/>
        <v>1.7857142857142858</v>
      </c>
      <c r="P32" s="12" t="s">
        <v>116</v>
      </c>
      <c r="Q32" s="42"/>
      <c r="R32" s="101" t="s">
        <v>723</v>
      </c>
    </row>
    <row r="33" spans="1:23" s="6" customFormat="1" ht="13.5">
      <c r="A33" s="77" t="s">
        <v>134</v>
      </c>
      <c r="B33" s="77" t="s">
        <v>138</v>
      </c>
      <c r="C33" s="77" t="str">
        <f t="shared" ref="C33:C34" si="4">RIGHT(B33,10)</f>
        <v>GN120NE4SL</v>
      </c>
      <c r="D33" s="12" t="s">
        <v>142</v>
      </c>
      <c r="E33" s="12">
        <v>45</v>
      </c>
      <c r="F33" s="12">
        <v>35</v>
      </c>
      <c r="G33" s="13">
        <v>2.4</v>
      </c>
      <c r="H33" s="13">
        <v>12</v>
      </c>
      <c r="I33" s="9"/>
      <c r="J33" s="13">
        <v>18</v>
      </c>
      <c r="K33" s="13"/>
      <c r="L33" s="13"/>
      <c r="M33" s="13">
        <f t="shared" si="3"/>
        <v>10.357142857142858</v>
      </c>
      <c r="N33" s="13">
        <f t="shared" si="3"/>
        <v>1.4285714285714286</v>
      </c>
      <c r="O33" s="13">
        <f t="shared" si="3"/>
        <v>1.7857142857142858</v>
      </c>
      <c r="P33" s="12" t="s">
        <v>116</v>
      </c>
      <c r="Q33" s="42"/>
      <c r="R33" s="101" t="s">
        <v>723</v>
      </c>
    </row>
    <row r="34" spans="1:23" s="6" customFormat="1" ht="13.5">
      <c r="A34" s="77" t="s">
        <v>134</v>
      </c>
      <c r="B34" s="77" t="s">
        <v>139</v>
      </c>
      <c r="C34" s="77" t="str">
        <f t="shared" si="4"/>
        <v>GM120NE4SL</v>
      </c>
      <c r="D34" s="156" t="s">
        <v>1016</v>
      </c>
      <c r="E34" s="12">
        <v>45</v>
      </c>
      <c r="F34" s="12">
        <v>22</v>
      </c>
      <c r="G34" s="13">
        <v>2.4</v>
      </c>
      <c r="H34" s="13">
        <v>12</v>
      </c>
      <c r="I34" s="9"/>
      <c r="J34" s="13">
        <v>18</v>
      </c>
      <c r="K34" s="13"/>
      <c r="L34" s="13"/>
      <c r="M34" s="13">
        <f t="shared" si="3"/>
        <v>10.357142857142858</v>
      </c>
      <c r="N34" s="13">
        <f t="shared" si="3"/>
        <v>1.4285714285714286</v>
      </c>
      <c r="O34" s="13">
        <f t="shared" si="3"/>
        <v>1.7857142857142858</v>
      </c>
      <c r="P34" s="12" t="s">
        <v>116</v>
      </c>
      <c r="Q34" s="42"/>
      <c r="R34" s="101" t="s">
        <v>723</v>
      </c>
      <c r="S34" s="1"/>
      <c r="T34" s="1"/>
      <c r="U34" s="1"/>
      <c r="V34" s="1"/>
      <c r="W34" s="1"/>
    </row>
    <row r="35" spans="1:23" s="6" customFormat="1" ht="13.5">
      <c r="A35" s="77" t="s">
        <v>134</v>
      </c>
      <c r="B35" s="77" t="s">
        <v>135</v>
      </c>
      <c r="C35" s="77" t="str">
        <f>RIGHT(B35,10)</f>
        <v>GS120NE4SL</v>
      </c>
      <c r="D35" s="12" t="s">
        <v>141</v>
      </c>
      <c r="E35" s="12">
        <v>45</v>
      </c>
      <c r="F35" s="12">
        <v>9</v>
      </c>
      <c r="G35" s="13">
        <v>2.4</v>
      </c>
      <c r="H35" s="13">
        <v>12</v>
      </c>
      <c r="I35" s="9"/>
      <c r="J35" s="13">
        <v>18</v>
      </c>
      <c r="K35" s="13"/>
      <c r="L35" s="13"/>
      <c r="M35" s="13">
        <f>M29/1.4</f>
        <v>10.357142857142858</v>
      </c>
      <c r="N35" s="13">
        <f>N29/1.4</f>
        <v>1.4285714285714286</v>
      </c>
      <c r="O35" s="13">
        <f>O29/1.4</f>
        <v>1.7857142857142858</v>
      </c>
      <c r="P35" s="12" t="s">
        <v>116</v>
      </c>
      <c r="Q35" s="42"/>
      <c r="R35" s="101" t="s">
        <v>723</v>
      </c>
      <c r="S35" s="1"/>
      <c r="T35" s="1"/>
      <c r="U35" s="1"/>
      <c r="V35" s="1"/>
      <c r="W35" s="1"/>
    </row>
    <row r="36" spans="1:23" s="4" customFormat="1">
      <c r="A36" s="59" t="s">
        <v>593</v>
      </c>
      <c r="B36" s="59" t="s">
        <v>594</v>
      </c>
      <c r="C36" s="59" t="str">
        <f>RIGHT(B36,10)</f>
        <v>GE120NE4SL</v>
      </c>
      <c r="D36" s="59" t="s">
        <v>595</v>
      </c>
      <c r="E36" s="77">
        <v>45</v>
      </c>
      <c r="F36" s="77">
        <v>9</v>
      </c>
      <c r="G36" s="13">
        <v>2.4</v>
      </c>
      <c r="H36" s="9">
        <v>12</v>
      </c>
      <c r="I36" s="9"/>
      <c r="J36" s="9">
        <v>18</v>
      </c>
      <c r="K36" s="9"/>
      <c r="L36" s="9"/>
      <c r="M36" s="9">
        <v>10.357142857142858</v>
      </c>
      <c r="N36" s="9">
        <v>1.4285714285714286</v>
      </c>
      <c r="O36" s="13">
        <v>1.7857142857142858</v>
      </c>
      <c r="P36" s="13" t="str">
        <f>'Product list SGT'!P41</f>
        <v>Single_N</v>
      </c>
      <c r="Q36" s="13"/>
      <c r="R36" s="101" t="s">
        <v>723</v>
      </c>
      <c r="S36" s="1"/>
      <c r="T36" s="1"/>
      <c r="U36" s="1"/>
      <c r="V36" s="1"/>
      <c r="W36" s="1"/>
    </row>
    <row r="37" spans="1:23" s="4" customFormat="1">
      <c r="A37" s="77"/>
      <c r="B37" s="77"/>
      <c r="C37" s="77"/>
      <c r="D37" s="77"/>
      <c r="E37" s="77"/>
      <c r="F37" s="77"/>
      <c r="G37" s="9"/>
      <c r="H37" s="9"/>
      <c r="I37" s="9"/>
      <c r="J37" s="9"/>
      <c r="K37" s="9"/>
      <c r="L37" s="9"/>
      <c r="M37" s="10"/>
      <c r="N37" s="10"/>
      <c r="O37" s="10"/>
      <c r="P37" s="77"/>
      <c r="Q37" s="11"/>
      <c r="R37" s="11"/>
      <c r="S37" s="1"/>
      <c r="T37" s="1"/>
      <c r="U37" s="1"/>
      <c r="V37" s="1"/>
      <c r="W37" s="1"/>
    </row>
    <row r="38" spans="1:23" s="1" customFormat="1" ht="53.1" customHeight="1">
      <c r="A38" s="163" t="s">
        <v>1</v>
      </c>
      <c r="B38" s="163" t="s">
        <v>2</v>
      </c>
      <c r="C38" s="163" t="s">
        <v>3</v>
      </c>
      <c r="D38" s="163" t="s">
        <v>4</v>
      </c>
      <c r="E38" s="163" t="s">
        <v>5</v>
      </c>
      <c r="F38" s="163" t="s">
        <v>6</v>
      </c>
      <c r="G38" s="163" t="s">
        <v>7</v>
      </c>
      <c r="H38" s="165" t="s">
        <v>288</v>
      </c>
      <c r="I38" s="166"/>
      <c r="J38" s="166"/>
      <c r="K38" s="166"/>
      <c r="L38" s="167"/>
      <c r="M38" s="163" t="s">
        <v>8</v>
      </c>
      <c r="N38" s="163" t="s">
        <v>9</v>
      </c>
      <c r="O38" s="163" t="s">
        <v>10</v>
      </c>
      <c r="P38" s="163" t="s">
        <v>11</v>
      </c>
      <c r="Q38" s="163" t="s">
        <v>12</v>
      </c>
      <c r="R38" s="163" t="s">
        <v>146</v>
      </c>
    </row>
    <row r="39" spans="1:23">
      <c r="A39" s="164"/>
      <c r="B39" s="164"/>
      <c r="C39" s="164"/>
      <c r="D39" s="164"/>
      <c r="E39" s="164"/>
      <c r="F39" s="164"/>
      <c r="G39" s="164"/>
      <c r="H39" s="8" t="s">
        <v>13</v>
      </c>
      <c r="I39" s="8"/>
      <c r="J39" s="8" t="s">
        <v>14</v>
      </c>
      <c r="K39" s="8"/>
      <c r="L39" s="8"/>
      <c r="M39" s="164"/>
      <c r="N39" s="164"/>
      <c r="O39" s="164"/>
      <c r="P39" s="164"/>
      <c r="Q39" s="164"/>
      <c r="R39" s="164"/>
    </row>
    <row r="40" spans="1:23" s="4" customFormat="1">
      <c r="A40" s="77" t="s">
        <v>20</v>
      </c>
      <c r="B40" s="77" t="s">
        <v>147</v>
      </c>
      <c r="C40" s="77" t="str">
        <f>RIGHT(B40,9)</f>
        <v>GB013N06S</v>
      </c>
      <c r="D40" s="77" t="s">
        <v>346</v>
      </c>
      <c r="E40" s="77">
        <v>60</v>
      </c>
      <c r="F40" s="77">
        <v>380</v>
      </c>
      <c r="G40" s="9">
        <v>4</v>
      </c>
      <c r="H40" s="9">
        <v>1.3</v>
      </c>
      <c r="I40" s="9"/>
      <c r="J40" s="9" t="s">
        <v>21</v>
      </c>
      <c r="K40" s="9"/>
      <c r="L40" s="9"/>
      <c r="M40" s="10">
        <v>195.65217391304347</v>
      </c>
      <c r="N40" s="10">
        <v>44.021739130434781</v>
      </c>
      <c r="O40" s="10">
        <v>32.608695652173914</v>
      </c>
      <c r="P40" s="77" t="s">
        <v>116</v>
      </c>
      <c r="Q40" s="40"/>
      <c r="R40" s="11" t="s">
        <v>145</v>
      </c>
      <c r="S40" s="3"/>
    </row>
    <row r="41" spans="1:23" s="4" customFormat="1">
      <c r="A41" s="77" t="s">
        <v>20</v>
      </c>
      <c r="B41" s="77" t="s">
        <v>148</v>
      </c>
      <c r="C41" s="77" t="str">
        <f t="shared" ref="C41:C44" si="5">RIGHT(B41,9)</f>
        <v>GP016N06S</v>
      </c>
      <c r="D41" s="77" t="s">
        <v>344</v>
      </c>
      <c r="E41" s="77">
        <v>60</v>
      </c>
      <c r="F41" s="77">
        <v>380</v>
      </c>
      <c r="G41" s="9">
        <v>4</v>
      </c>
      <c r="H41" s="9">
        <v>1.6</v>
      </c>
      <c r="I41" s="9"/>
      <c r="J41" s="9" t="s">
        <v>21</v>
      </c>
      <c r="K41" s="9"/>
      <c r="L41" s="9"/>
      <c r="M41" s="10">
        <v>195.65217391304347</v>
      </c>
      <c r="N41" s="10">
        <v>44.021739130434781</v>
      </c>
      <c r="O41" s="10">
        <v>32.608695652173914</v>
      </c>
      <c r="P41" s="77" t="s">
        <v>116</v>
      </c>
      <c r="Q41" s="40"/>
      <c r="R41" s="11" t="s">
        <v>145</v>
      </c>
      <c r="S41" s="3"/>
    </row>
    <row r="42" spans="1:23" s="4" customFormat="1" ht="13.5">
      <c r="A42" s="77" t="s">
        <v>20</v>
      </c>
      <c r="B42" s="77" t="s">
        <v>22</v>
      </c>
      <c r="C42" s="77" t="str">
        <f t="shared" si="5"/>
        <v>GB016N06S</v>
      </c>
      <c r="D42" s="77" t="s">
        <v>346</v>
      </c>
      <c r="E42" s="77">
        <v>60</v>
      </c>
      <c r="F42" s="77">
        <v>340</v>
      </c>
      <c r="G42" s="9">
        <v>4</v>
      </c>
      <c r="H42" s="9">
        <v>1.6</v>
      </c>
      <c r="I42" s="9"/>
      <c r="J42" s="9" t="s">
        <v>21</v>
      </c>
      <c r="K42" s="9"/>
      <c r="L42" s="9"/>
      <c r="M42" s="10">
        <v>124</v>
      </c>
      <c r="N42" s="10">
        <v>30</v>
      </c>
      <c r="O42" s="10">
        <v>20</v>
      </c>
      <c r="P42" s="77" t="s">
        <v>116</v>
      </c>
      <c r="Q42" s="44" t="s">
        <v>755</v>
      </c>
      <c r="R42" s="11" t="s">
        <v>144</v>
      </c>
      <c r="S42" s="3"/>
    </row>
    <row r="43" spans="1:23" s="4" customFormat="1" ht="13.5">
      <c r="A43" s="77" t="s">
        <v>20</v>
      </c>
      <c r="B43" s="77" t="s">
        <v>23</v>
      </c>
      <c r="C43" s="77" t="str">
        <f t="shared" si="5"/>
        <v>GK018N06S</v>
      </c>
      <c r="D43" s="77" t="s">
        <v>347</v>
      </c>
      <c r="E43" s="77">
        <v>60</v>
      </c>
      <c r="F43" s="77">
        <v>340</v>
      </c>
      <c r="G43" s="9">
        <v>4</v>
      </c>
      <c r="H43" s="9">
        <v>1.8</v>
      </c>
      <c r="I43" s="9"/>
      <c r="J43" s="9" t="s">
        <v>21</v>
      </c>
      <c r="K43" s="9"/>
      <c r="L43" s="9"/>
      <c r="M43" s="10">
        <v>124</v>
      </c>
      <c r="N43" s="10">
        <v>30</v>
      </c>
      <c r="O43" s="10">
        <v>20</v>
      </c>
      <c r="P43" s="77" t="s">
        <v>116</v>
      </c>
      <c r="Q43" s="44" t="s">
        <v>756</v>
      </c>
      <c r="R43" s="11" t="s">
        <v>144</v>
      </c>
      <c r="S43" s="3"/>
    </row>
    <row r="44" spans="1:23" s="4" customFormat="1" ht="13.5">
      <c r="A44" s="77" t="s">
        <v>20</v>
      </c>
      <c r="B44" s="77" t="s">
        <v>24</v>
      </c>
      <c r="C44" s="77" t="str">
        <f t="shared" si="5"/>
        <v>GP019N06S</v>
      </c>
      <c r="D44" s="77" t="s">
        <v>344</v>
      </c>
      <c r="E44" s="77">
        <v>60</v>
      </c>
      <c r="F44" s="77">
        <v>340</v>
      </c>
      <c r="G44" s="9">
        <v>4</v>
      </c>
      <c r="H44" s="9">
        <v>1.9</v>
      </c>
      <c r="I44" s="9"/>
      <c r="J44" s="9" t="s">
        <v>21</v>
      </c>
      <c r="K44" s="9"/>
      <c r="L44" s="9"/>
      <c r="M44" s="10">
        <v>124</v>
      </c>
      <c r="N44" s="10">
        <v>30</v>
      </c>
      <c r="O44" s="10">
        <v>20</v>
      </c>
      <c r="P44" s="77" t="s">
        <v>116</v>
      </c>
      <c r="Q44" s="44" t="s">
        <v>757</v>
      </c>
      <c r="R44" s="11" t="s">
        <v>144</v>
      </c>
      <c r="S44" s="3"/>
    </row>
    <row r="45" spans="1:23" s="4" customFormat="1" ht="13.5">
      <c r="A45" s="77" t="s">
        <v>20</v>
      </c>
      <c r="B45" s="77" t="s">
        <v>25</v>
      </c>
      <c r="C45" s="77" t="str">
        <f>RIGHT(B45,9)</f>
        <v>GB025N06S</v>
      </c>
      <c r="D45" s="12" t="s">
        <v>346</v>
      </c>
      <c r="E45" s="12">
        <v>60</v>
      </c>
      <c r="F45" s="12">
        <v>230</v>
      </c>
      <c r="G45" s="13">
        <v>4</v>
      </c>
      <c r="H45" s="13">
        <v>2.2000000000000002</v>
      </c>
      <c r="I45" s="9"/>
      <c r="J45" s="13" t="s">
        <v>21</v>
      </c>
      <c r="K45" s="13"/>
      <c r="L45" s="13"/>
      <c r="M45" s="14">
        <v>85</v>
      </c>
      <c r="N45" s="14">
        <v>24</v>
      </c>
      <c r="O45" s="14">
        <v>14</v>
      </c>
      <c r="P45" s="12" t="s">
        <v>116</v>
      </c>
      <c r="Q45" s="44" t="s">
        <v>758</v>
      </c>
      <c r="R45" s="11" t="s">
        <v>144</v>
      </c>
      <c r="S45" s="3"/>
    </row>
    <row r="46" spans="1:23" s="6" customFormat="1" ht="13.5">
      <c r="A46" s="77" t="s">
        <v>20</v>
      </c>
      <c r="B46" s="77" t="s">
        <v>74</v>
      </c>
      <c r="C46" s="77" t="str">
        <f t="shared" ref="C46" si="6">RIGHT(B46,9)</f>
        <v>GK025N06S</v>
      </c>
      <c r="D46" s="12" t="s">
        <v>347</v>
      </c>
      <c r="E46" s="12">
        <v>60</v>
      </c>
      <c r="F46" s="12">
        <v>230</v>
      </c>
      <c r="G46" s="13">
        <v>4</v>
      </c>
      <c r="H46" s="13">
        <v>2.4</v>
      </c>
      <c r="I46" s="9"/>
      <c r="J46" s="13" t="s">
        <v>21</v>
      </c>
      <c r="K46" s="13"/>
      <c r="L46" s="13"/>
      <c r="M46" s="14">
        <v>85</v>
      </c>
      <c r="N46" s="14">
        <v>24</v>
      </c>
      <c r="O46" s="14">
        <v>14</v>
      </c>
      <c r="P46" s="12" t="s">
        <v>116</v>
      </c>
      <c r="Q46" s="44" t="s">
        <v>769</v>
      </c>
      <c r="R46" s="11" t="s">
        <v>144</v>
      </c>
      <c r="S46" s="5"/>
      <c r="U46" s="4"/>
    </row>
    <row r="47" spans="1:23" s="6" customFormat="1" ht="13.5">
      <c r="A47" s="77" t="s">
        <v>20</v>
      </c>
      <c r="B47" s="77" t="s">
        <v>149</v>
      </c>
      <c r="C47" s="77" t="str">
        <f>RIGHT(B47,9)</f>
        <v>GP025N06S</v>
      </c>
      <c r="D47" s="12" t="s">
        <v>344</v>
      </c>
      <c r="E47" s="12">
        <v>60</v>
      </c>
      <c r="F47" s="12">
        <v>230</v>
      </c>
      <c r="G47" s="13">
        <v>4</v>
      </c>
      <c r="H47" s="13">
        <v>2.5</v>
      </c>
      <c r="I47" s="9"/>
      <c r="J47" s="13" t="s">
        <v>21</v>
      </c>
      <c r="K47" s="13"/>
      <c r="L47" s="13"/>
      <c r="M47" s="14">
        <v>85</v>
      </c>
      <c r="N47" s="14">
        <v>24</v>
      </c>
      <c r="O47" s="14">
        <v>14</v>
      </c>
      <c r="P47" s="12" t="s">
        <v>235</v>
      </c>
      <c r="Q47" s="44" t="s">
        <v>770</v>
      </c>
      <c r="R47" s="11" t="s">
        <v>354</v>
      </c>
      <c r="S47" s="5"/>
      <c r="U47" s="4"/>
    </row>
    <row r="48" spans="1:23" s="6" customFormat="1" ht="13.5">
      <c r="A48" s="77" t="s">
        <v>286</v>
      </c>
      <c r="B48" s="77" t="s">
        <v>383</v>
      </c>
      <c r="C48" s="77" t="str">
        <f>RIGHT(B48,9)</f>
        <v>GA025N06S</v>
      </c>
      <c r="D48" s="12" t="s">
        <v>345</v>
      </c>
      <c r="E48" s="12">
        <v>60</v>
      </c>
      <c r="F48" s="12">
        <v>109</v>
      </c>
      <c r="G48" s="13">
        <v>4</v>
      </c>
      <c r="H48" s="13">
        <v>2.5</v>
      </c>
      <c r="I48" s="9"/>
      <c r="J48" s="13" t="s">
        <v>294</v>
      </c>
      <c r="K48" s="13"/>
      <c r="L48" s="13"/>
      <c r="M48" s="14">
        <v>85</v>
      </c>
      <c r="N48" s="14">
        <v>24</v>
      </c>
      <c r="O48" s="14">
        <v>14</v>
      </c>
      <c r="P48" s="12" t="s">
        <v>116</v>
      </c>
      <c r="Q48" s="44" t="s">
        <v>771</v>
      </c>
      <c r="R48" s="11" t="s">
        <v>354</v>
      </c>
      <c r="S48" s="5"/>
      <c r="U48" s="4"/>
    </row>
    <row r="49" spans="1:20" s="4" customFormat="1" ht="13.5">
      <c r="A49" s="77" t="s">
        <v>20</v>
      </c>
      <c r="B49" s="77" t="s">
        <v>76</v>
      </c>
      <c r="C49" s="77" t="str">
        <f>RIGHT(B49,10)</f>
        <v>GB029N06SL</v>
      </c>
      <c r="D49" s="77" t="s">
        <v>346</v>
      </c>
      <c r="E49" s="12">
        <v>60</v>
      </c>
      <c r="F49" s="12">
        <v>198</v>
      </c>
      <c r="G49" s="13">
        <v>2.4</v>
      </c>
      <c r="H49" s="13">
        <v>2.6</v>
      </c>
      <c r="I49" s="9"/>
      <c r="J49" s="13">
        <v>3.9</v>
      </c>
      <c r="K49" s="13"/>
      <c r="L49" s="13"/>
      <c r="M49" s="14">
        <v>76</v>
      </c>
      <c r="N49" s="14">
        <v>12</v>
      </c>
      <c r="O49" s="14">
        <v>14</v>
      </c>
      <c r="P49" s="12" t="s">
        <v>116</v>
      </c>
      <c r="Q49" s="44" t="s">
        <v>772</v>
      </c>
      <c r="R49" s="11" t="s">
        <v>144</v>
      </c>
      <c r="S49" s="3"/>
    </row>
    <row r="50" spans="1:20" s="4" customFormat="1" ht="14.25" customHeight="1">
      <c r="A50" s="77" t="s">
        <v>20</v>
      </c>
      <c r="B50" s="77" t="s">
        <v>75</v>
      </c>
      <c r="C50" s="77" t="str">
        <f t="shared" ref="C50:C82" si="7">RIGHT(B50,10)</f>
        <v>GP029N06SL</v>
      </c>
      <c r="D50" s="12" t="s">
        <v>344</v>
      </c>
      <c r="E50" s="12">
        <v>60</v>
      </c>
      <c r="F50" s="12">
        <v>198</v>
      </c>
      <c r="G50" s="13">
        <v>2.4</v>
      </c>
      <c r="H50" s="13">
        <v>2.9</v>
      </c>
      <c r="I50" s="9"/>
      <c r="J50" s="13">
        <v>4.2</v>
      </c>
      <c r="K50" s="13"/>
      <c r="L50" s="13"/>
      <c r="M50" s="14">
        <v>76</v>
      </c>
      <c r="N50" s="14">
        <v>12</v>
      </c>
      <c r="O50" s="14">
        <v>14</v>
      </c>
      <c r="P50" s="12" t="s">
        <v>116</v>
      </c>
      <c r="Q50" s="44" t="s">
        <v>773</v>
      </c>
      <c r="R50" s="11" t="s">
        <v>144</v>
      </c>
      <c r="S50" s="3"/>
    </row>
    <row r="51" spans="1:20" s="4" customFormat="1" ht="13.5">
      <c r="A51" s="77" t="s">
        <v>20</v>
      </c>
      <c r="B51" s="77" t="s">
        <v>318</v>
      </c>
      <c r="C51" s="77" t="str">
        <f t="shared" si="7"/>
        <v>GA029N06SL</v>
      </c>
      <c r="D51" s="12" t="s">
        <v>345</v>
      </c>
      <c r="E51" s="12">
        <v>60</v>
      </c>
      <c r="F51" s="12">
        <v>198</v>
      </c>
      <c r="G51" s="13">
        <v>2.4</v>
      </c>
      <c r="H51" s="13">
        <v>2.9</v>
      </c>
      <c r="I51" s="9"/>
      <c r="J51" s="13">
        <v>4.2</v>
      </c>
      <c r="K51" s="13"/>
      <c r="L51" s="13"/>
      <c r="M51" s="14">
        <v>76</v>
      </c>
      <c r="N51" s="14">
        <v>12</v>
      </c>
      <c r="O51" s="14">
        <v>14</v>
      </c>
      <c r="P51" s="12" t="s">
        <v>116</v>
      </c>
      <c r="Q51" s="42"/>
      <c r="R51" s="90" t="s">
        <v>145</v>
      </c>
      <c r="S51" s="3"/>
    </row>
    <row r="52" spans="1:20" s="4" customFormat="1" ht="13.5">
      <c r="A52" s="77" t="s">
        <v>20</v>
      </c>
      <c r="B52" s="77" t="s">
        <v>319</v>
      </c>
      <c r="C52" s="77" t="str">
        <f t="shared" si="7"/>
        <v>GW029N06SL</v>
      </c>
      <c r="D52" s="12" t="s">
        <v>348</v>
      </c>
      <c r="E52" s="12">
        <v>60</v>
      </c>
      <c r="F52" s="12">
        <v>198</v>
      </c>
      <c r="G52" s="13">
        <v>2.4</v>
      </c>
      <c r="H52" s="13">
        <v>2.9</v>
      </c>
      <c r="I52" s="9"/>
      <c r="J52" s="13">
        <v>4.2</v>
      </c>
      <c r="K52" s="13"/>
      <c r="L52" s="13"/>
      <c r="M52" s="14">
        <v>76</v>
      </c>
      <c r="N52" s="14">
        <v>12</v>
      </c>
      <c r="O52" s="14">
        <v>14</v>
      </c>
      <c r="P52" s="12" t="s">
        <v>116</v>
      </c>
      <c r="Q52" s="42"/>
      <c r="R52" s="90" t="s">
        <v>145</v>
      </c>
      <c r="S52" s="3"/>
    </row>
    <row r="53" spans="1:20" s="4" customFormat="1" ht="13.5">
      <c r="A53" s="77" t="s">
        <v>20</v>
      </c>
      <c r="B53" s="77" t="s">
        <v>150</v>
      </c>
      <c r="C53" s="77" t="str">
        <f t="shared" si="7"/>
        <v>GN021N06SL</v>
      </c>
      <c r="D53" s="77" t="s">
        <v>142</v>
      </c>
      <c r="E53" s="12">
        <v>60</v>
      </c>
      <c r="F53" s="12">
        <v>172</v>
      </c>
      <c r="G53" s="13">
        <v>2.4</v>
      </c>
      <c r="H53" s="13">
        <v>2.1</v>
      </c>
      <c r="I53" s="9"/>
      <c r="J53" s="13">
        <v>3.2</v>
      </c>
      <c r="K53" s="13"/>
      <c r="L53" s="13"/>
      <c r="M53" s="14">
        <v>76</v>
      </c>
      <c r="N53" s="14">
        <v>9</v>
      </c>
      <c r="O53" s="14">
        <v>15</v>
      </c>
      <c r="P53" s="12" t="s">
        <v>116</v>
      </c>
      <c r="Q53" s="44" t="s">
        <v>774</v>
      </c>
      <c r="R53" s="11" t="s">
        <v>144</v>
      </c>
      <c r="S53" s="3"/>
    </row>
    <row r="54" spans="1:20" s="4" customFormat="1" ht="13.5">
      <c r="A54" s="77" t="s">
        <v>20</v>
      </c>
      <c r="B54" s="77" t="s">
        <v>151</v>
      </c>
      <c r="C54" s="77" t="str">
        <f t="shared" si="7"/>
        <v>GN024N06SL</v>
      </c>
      <c r="D54" s="77" t="s">
        <v>142</v>
      </c>
      <c r="E54" s="12">
        <v>60</v>
      </c>
      <c r="F54" s="12">
        <v>161</v>
      </c>
      <c r="G54" s="13">
        <v>2.4</v>
      </c>
      <c r="H54" s="13">
        <v>2.5</v>
      </c>
      <c r="I54" s="9"/>
      <c r="J54" s="13">
        <v>3.5</v>
      </c>
      <c r="K54" s="13"/>
      <c r="L54" s="13"/>
      <c r="M54" s="14">
        <v>76</v>
      </c>
      <c r="N54" s="14">
        <v>9</v>
      </c>
      <c r="O54" s="14">
        <v>15</v>
      </c>
      <c r="P54" s="12" t="s">
        <v>116</v>
      </c>
      <c r="Q54" s="44" t="s">
        <v>775</v>
      </c>
      <c r="R54" s="11" t="s">
        <v>144</v>
      </c>
      <c r="S54" s="3"/>
    </row>
    <row r="55" spans="1:20" s="4" customFormat="1" ht="13.5">
      <c r="A55" s="77" t="s">
        <v>20</v>
      </c>
      <c r="B55" s="77" t="s">
        <v>152</v>
      </c>
      <c r="C55" s="77" t="str">
        <f>RIGHT(B55,9)</f>
        <v>GN027N06S</v>
      </c>
      <c r="D55" s="77" t="s">
        <v>142</v>
      </c>
      <c r="E55" s="12">
        <v>60</v>
      </c>
      <c r="F55" s="12">
        <v>152</v>
      </c>
      <c r="G55" s="13">
        <v>4</v>
      </c>
      <c r="H55" s="13">
        <v>2.7</v>
      </c>
      <c r="I55" s="9"/>
      <c r="J55" s="13" t="s">
        <v>21</v>
      </c>
      <c r="K55" s="13"/>
      <c r="L55" s="13"/>
      <c r="M55" s="14">
        <v>64</v>
      </c>
      <c r="N55" s="14">
        <v>18</v>
      </c>
      <c r="O55" s="14">
        <v>13</v>
      </c>
      <c r="P55" s="12" t="s">
        <v>235</v>
      </c>
      <c r="Q55" s="44" t="s">
        <v>776</v>
      </c>
      <c r="R55" s="11" t="s">
        <v>354</v>
      </c>
      <c r="S55" s="3"/>
    </row>
    <row r="56" spans="1:20" s="4" customFormat="1" ht="13.5">
      <c r="A56" s="77" t="s">
        <v>286</v>
      </c>
      <c r="B56" s="77" t="s">
        <v>388</v>
      </c>
      <c r="C56" s="77" t="str">
        <f>RIGHT(B56,9)</f>
        <v>GK030N06S</v>
      </c>
      <c r="D56" s="77" t="s">
        <v>347</v>
      </c>
      <c r="E56" s="12">
        <v>60</v>
      </c>
      <c r="F56" s="12">
        <v>190</v>
      </c>
      <c r="G56" s="13">
        <v>4</v>
      </c>
      <c r="H56" s="13">
        <v>3</v>
      </c>
      <c r="I56" s="9"/>
      <c r="J56" s="13"/>
      <c r="K56" s="13"/>
      <c r="L56" s="13"/>
      <c r="M56" s="14">
        <v>64</v>
      </c>
      <c r="N56" s="14">
        <v>18</v>
      </c>
      <c r="O56" s="14">
        <v>13</v>
      </c>
      <c r="P56" s="12" t="s">
        <v>235</v>
      </c>
      <c r="Q56" s="44" t="s">
        <v>777</v>
      </c>
      <c r="R56" s="11" t="s">
        <v>354</v>
      </c>
      <c r="S56" s="3"/>
    </row>
    <row r="57" spans="1:20" s="4" customFormat="1" ht="13.5">
      <c r="A57" s="77" t="s">
        <v>20</v>
      </c>
      <c r="B57" s="77" t="s">
        <v>27</v>
      </c>
      <c r="C57" s="77" t="str">
        <f>RIGHT(B57,10)</f>
        <v>GB040N06SL</v>
      </c>
      <c r="D57" s="77" t="s">
        <v>346</v>
      </c>
      <c r="E57" s="77">
        <v>60</v>
      </c>
      <c r="F57" s="77">
        <v>140</v>
      </c>
      <c r="G57" s="9">
        <v>2.4</v>
      </c>
      <c r="H57" s="9">
        <v>3.7</v>
      </c>
      <c r="I57" s="9"/>
      <c r="J57" s="9">
        <v>5.2</v>
      </c>
      <c r="K57" s="9"/>
      <c r="L57" s="9"/>
      <c r="M57" s="10">
        <v>49</v>
      </c>
      <c r="N57" s="10">
        <v>8</v>
      </c>
      <c r="O57" s="10">
        <v>9</v>
      </c>
      <c r="P57" s="77" t="s">
        <v>116</v>
      </c>
      <c r="Q57" s="44" t="s">
        <v>778</v>
      </c>
      <c r="R57" s="11" t="s">
        <v>144</v>
      </c>
      <c r="S57" s="3"/>
      <c r="T57" s="6"/>
    </row>
    <row r="58" spans="1:20" s="4" customFormat="1" ht="13.5">
      <c r="A58" s="77" t="s">
        <v>20</v>
      </c>
      <c r="B58" s="77" t="s">
        <v>26</v>
      </c>
      <c r="C58" s="77" t="str">
        <f t="shared" ref="C58" si="8">RIGHT(B58,10)</f>
        <v>GP040N06SL</v>
      </c>
      <c r="D58" s="77" t="s">
        <v>344</v>
      </c>
      <c r="E58" s="77">
        <v>60</v>
      </c>
      <c r="F58" s="77">
        <v>140</v>
      </c>
      <c r="G58" s="9">
        <v>2.4</v>
      </c>
      <c r="H58" s="9">
        <v>4</v>
      </c>
      <c r="I58" s="9"/>
      <c r="J58" s="9">
        <v>5.5</v>
      </c>
      <c r="K58" s="9"/>
      <c r="L58" s="9"/>
      <c r="M58" s="10">
        <v>49</v>
      </c>
      <c r="N58" s="10">
        <v>8</v>
      </c>
      <c r="O58" s="10">
        <v>9</v>
      </c>
      <c r="P58" s="77" t="s">
        <v>116</v>
      </c>
      <c r="Q58" s="44" t="s">
        <v>779</v>
      </c>
      <c r="R58" s="11" t="s">
        <v>144</v>
      </c>
      <c r="S58" s="3"/>
      <c r="T58" s="6"/>
    </row>
    <row r="59" spans="1:20" s="4" customFormat="1" ht="13.5">
      <c r="A59" s="77" t="s">
        <v>20</v>
      </c>
      <c r="B59" s="77" t="s">
        <v>153</v>
      </c>
      <c r="C59" s="77" t="str">
        <f>RIGHT(B59,10)</f>
        <v>GA040N06SL</v>
      </c>
      <c r="D59" s="77" t="s">
        <v>345</v>
      </c>
      <c r="E59" s="77">
        <v>60</v>
      </c>
      <c r="F59" s="77">
        <v>69</v>
      </c>
      <c r="G59" s="9">
        <v>2.4</v>
      </c>
      <c r="H59" s="9">
        <v>4</v>
      </c>
      <c r="I59" s="9"/>
      <c r="J59" s="9">
        <v>5.5</v>
      </c>
      <c r="K59" s="9"/>
      <c r="L59" s="9"/>
      <c r="M59" s="10">
        <v>49</v>
      </c>
      <c r="N59" s="10">
        <v>8</v>
      </c>
      <c r="O59" s="10">
        <v>9</v>
      </c>
      <c r="P59" s="77" t="s">
        <v>116</v>
      </c>
      <c r="Q59" s="44" t="s">
        <v>780</v>
      </c>
      <c r="R59" s="11" t="s">
        <v>144</v>
      </c>
      <c r="S59" s="3"/>
      <c r="T59" s="6"/>
    </row>
    <row r="60" spans="1:20" s="4" customFormat="1" ht="13.5">
      <c r="A60" s="77" t="s">
        <v>20</v>
      </c>
      <c r="B60" s="77" t="s">
        <v>320</v>
      </c>
      <c r="C60" s="77" t="str">
        <f t="shared" ref="C60" si="9">RIGHT(B60,10)</f>
        <v>GW040N06SL</v>
      </c>
      <c r="D60" s="77" t="s">
        <v>348</v>
      </c>
      <c r="E60" s="77">
        <v>60</v>
      </c>
      <c r="F60" s="77">
        <v>140</v>
      </c>
      <c r="G60" s="9">
        <v>2.4</v>
      </c>
      <c r="H60" s="9">
        <v>4</v>
      </c>
      <c r="I60" s="9"/>
      <c r="J60" s="9">
        <v>5.5</v>
      </c>
      <c r="K60" s="9"/>
      <c r="L60" s="9"/>
      <c r="M60" s="10">
        <v>49</v>
      </c>
      <c r="N60" s="10">
        <v>8</v>
      </c>
      <c r="O60" s="10">
        <v>9</v>
      </c>
      <c r="P60" s="77" t="s">
        <v>116</v>
      </c>
      <c r="Q60" s="44"/>
      <c r="R60" s="90" t="s">
        <v>145</v>
      </c>
      <c r="S60" s="3"/>
      <c r="T60" s="6"/>
    </row>
    <row r="61" spans="1:20" s="4" customFormat="1" ht="13.5">
      <c r="A61" s="77" t="s">
        <v>20</v>
      </c>
      <c r="B61" s="77" t="s">
        <v>28</v>
      </c>
      <c r="C61" s="77" t="str">
        <f t="shared" si="7"/>
        <v>GD040N06SL</v>
      </c>
      <c r="D61" s="77" t="s">
        <v>53</v>
      </c>
      <c r="E61" s="77">
        <v>60</v>
      </c>
      <c r="F61" s="77">
        <v>132</v>
      </c>
      <c r="G61" s="9">
        <v>2.4</v>
      </c>
      <c r="H61" s="9">
        <v>4</v>
      </c>
      <c r="I61" s="9"/>
      <c r="J61" s="9">
        <v>5.5</v>
      </c>
      <c r="K61" s="9"/>
      <c r="L61" s="9"/>
      <c r="M61" s="10">
        <v>49</v>
      </c>
      <c r="N61" s="10">
        <v>8</v>
      </c>
      <c r="O61" s="10">
        <v>9</v>
      </c>
      <c r="P61" s="77" t="s">
        <v>116</v>
      </c>
      <c r="Q61" s="44" t="s">
        <v>781</v>
      </c>
      <c r="R61" s="11" t="s">
        <v>144</v>
      </c>
      <c r="S61" s="3"/>
      <c r="T61" s="6"/>
    </row>
    <row r="62" spans="1:20" s="4" customFormat="1" ht="13.5">
      <c r="A62" s="77" t="s">
        <v>20</v>
      </c>
      <c r="B62" s="77" t="s">
        <v>29</v>
      </c>
      <c r="C62" s="77" t="str">
        <f t="shared" si="7"/>
        <v>GI040N06SL</v>
      </c>
      <c r="D62" s="77" t="s">
        <v>350</v>
      </c>
      <c r="E62" s="77">
        <v>60</v>
      </c>
      <c r="F62" s="77">
        <v>132</v>
      </c>
      <c r="G62" s="9">
        <v>2.4</v>
      </c>
      <c r="H62" s="9">
        <v>4</v>
      </c>
      <c r="I62" s="9"/>
      <c r="J62" s="9">
        <v>5.5</v>
      </c>
      <c r="K62" s="9"/>
      <c r="L62" s="9"/>
      <c r="M62" s="10">
        <v>49</v>
      </c>
      <c r="N62" s="10">
        <v>8</v>
      </c>
      <c r="O62" s="10">
        <v>9</v>
      </c>
      <c r="P62" s="77" t="s">
        <v>116</v>
      </c>
      <c r="Q62" s="44" t="s">
        <v>781</v>
      </c>
      <c r="R62" s="11" t="s">
        <v>144</v>
      </c>
      <c r="S62" s="3"/>
      <c r="T62" s="6"/>
    </row>
    <row r="63" spans="1:20" s="6" customFormat="1" ht="13.5">
      <c r="A63" s="77" t="s">
        <v>20</v>
      </c>
      <c r="B63" s="77" t="s">
        <v>154</v>
      </c>
      <c r="C63" s="77" t="str">
        <f>RIGHT(B63,10)</f>
        <v>GN040N06SL</v>
      </c>
      <c r="D63" s="77" t="s">
        <v>142</v>
      </c>
      <c r="E63" s="77">
        <v>60</v>
      </c>
      <c r="F63" s="77">
        <v>120</v>
      </c>
      <c r="G63" s="9">
        <v>2.4</v>
      </c>
      <c r="H63" s="9">
        <v>4</v>
      </c>
      <c r="I63" s="9"/>
      <c r="J63" s="9">
        <v>5.5</v>
      </c>
      <c r="K63" s="9"/>
      <c r="L63" s="9"/>
      <c r="M63" s="10">
        <v>49</v>
      </c>
      <c r="N63" s="10">
        <v>8</v>
      </c>
      <c r="O63" s="10">
        <v>9</v>
      </c>
      <c r="P63" s="77" t="s">
        <v>116</v>
      </c>
      <c r="Q63" s="44" t="s">
        <v>768</v>
      </c>
      <c r="R63" s="77" t="s">
        <v>144</v>
      </c>
      <c r="S63" s="5"/>
    </row>
    <row r="64" spans="1:20" s="159" customFormat="1" ht="13.5">
      <c r="A64" s="148" t="s">
        <v>20</v>
      </c>
      <c r="B64" s="148" t="s">
        <v>1025</v>
      </c>
      <c r="C64" s="148" t="str">
        <f>RIGHT(B64,10)</f>
        <v>HGN040N06S</v>
      </c>
      <c r="D64" s="148" t="s">
        <v>142</v>
      </c>
      <c r="E64" s="148">
        <v>60</v>
      </c>
      <c r="F64" s="148">
        <v>120</v>
      </c>
      <c r="G64" s="149">
        <v>4</v>
      </c>
      <c r="H64" s="149">
        <v>4</v>
      </c>
      <c r="I64" s="149"/>
      <c r="J64" s="149"/>
      <c r="K64" s="149"/>
      <c r="L64" s="149"/>
      <c r="M64" s="151">
        <v>49</v>
      </c>
      <c r="N64" s="151">
        <v>8</v>
      </c>
      <c r="O64" s="151">
        <v>9</v>
      </c>
      <c r="P64" s="148" t="s">
        <v>116</v>
      </c>
      <c r="Q64" s="157" t="s">
        <v>290</v>
      </c>
      <c r="R64" s="148" t="s">
        <v>1024</v>
      </c>
      <c r="S64" s="161"/>
    </row>
    <row r="65" spans="1:20" s="6" customFormat="1" ht="13.5">
      <c r="A65" s="77" t="s">
        <v>20</v>
      </c>
      <c r="B65" s="77" t="s">
        <v>155</v>
      </c>
      <c r="C65" s="77" t="str">
        <f t="shared" si="7"/>
        <v>GS048N06SL</v>
      </c>
      <c r="D65" s="77" t="s">
        <v>30</v>
      </c>
      <c r="E65" s="77">
        <v>60</v>
      </c>
      <c r="F65" s="77">
        <v>21</v>
      </c>
      <c r="G65" s="9">
        <v>2.4</v>
      </c>
      <c r="H65" s="9">
        <v>4.8</v>
      </c>
      <c r="I65" s="9"/>
      <c r="J65" s="9">
        <v>6.3</v>
      </c>
      <c r="K65" s="9"/>
      <c r="L65" s="9"/>
      <c r="M65" s="10">
        <v>49</v>
      </c>
      <c r="N65" s="10">
        <v>8</v>
      </c>
      <c r="O65" s="10">
        <v>9</v>
      </c>
      <c r="P65" s="77" t="s">
        <v>116</v>
      </c>
      <c r="Q65" s="44" t="s">
        <v>782</v>
      </c>
      <c r="R65" s="77" t="s">
        <v>144</v>
      </c>
      <c r="S65" s="5"/>
    </row>
    <row r="66" spans="1:20" s="4" customFormat="1" ht="13.5">
      <c r="A66" s="77" t="s">
        <v>20</v>
      </c>
      <c r="B66" s="77" t="s">
        <v>32</v>
      </c>
      <c r="C66" s="77" t="str">
        <f>RIGHT(B66,10)</f>
        <v>GB053N06SL</v>
      </c>
      <c r="D66" s="77" t="s">
        <v>346</v>
      </c>
      <c r="E66" s="77">
        <v>60</v>
      </c>
      <c r="F66" s="77">
        <v>105</v>
      </c>
      <c r="G66" s="9">
        <v>2.4</v>
      </c>
      <c r="H66" s="9">
        <v>5</v>
      </c>
      <c r="I66" s="9"/>
      <c r="J66" s="9">
        <v>7.2</v>
      </c>
      <c r="K66" s="9"/>
      <c r="L66" s="9"/>
      <c r="M66" s="10">
        <v>36</v>
      </c>
      <c r="N66" s="9">
        <v>4.5</v>
      </c>
      <c r="O66" s="9">
        <v>7.5</v>
      </c>
      <c r="P66" s="77" t="s">
        <v>116</v>
      </c>
      <c r="Q66" s="44" t="s">
        <v>783</v>
      </c>
      <c r="R66" s="11" t="s">
        <v>144</v>
      </c>
      <c r="S66" s="3"/>
      <c r="T66" s="6"/>
    </row>
    <row r="67" spans="1:20" s="4" customFormat="1" ht="13.5">
      <c r="A67" s="77" t="s">
        <v>20</v>
      </c>
      <c r="B67" s="77" t="s">
        <v>31</v>
      </c>
      <c r="C67" s="77" t="str">
        <f t="shared" ref="C67:C79" si="10">RIGHT(B67,10)</f>
        <v>GP053N06SL</v>
      </c>
      <c r="D67" s="77" t="s">
        <v>344</v>
      </c>
      <c r="E67" s="77">
        <v>60</v>
      </c>
      <c r="F67" s="77">
        <v>105</v>
      </c>
      <c r="G67" s="9">
        <v>2.4</v>
      </c>
      <c r="H67" s="9">
        <v>5.3</v>
      </c>
      <c r="I67" s="9"/>
      <c r="J67" s="9">
        <v>7.5</v>
      </c>
      <c r="K67" s="9"/>
      <c r="L67" s="9"/>
      <c r="M67" s="10">
        <v>36</v>
      </c>
      <c r="N67" s="9">
        <v>4.5</v>
      </c>
      <c r="O67" s="9">
        <v>7.5</v>
      </c>
      <c r="P67" s="77" t="s">
        <v>116</v>
      </c>
      <c r="Q67" s="44" t="s">
        <v>783</v>
      </c>
      <c r="R67" s="77" t="s">
        <v>144</v>
      </c>
      <c r="S67" s="3"/>
      <c r="T67" s="6"/>
    </row>
    <row r="68" spans="1:20" s="4" customFormat="1" ht="13.5">
      <c r="A68" s="77" t="s">
        <v>20</v>
      </c>
      <c r="B68" s="77" t="s">
        <v>156</v>
      </c>
      <c r="C68" s="77" t="str">
        <f>RIGHT(B68,10)</f>
        <v>GA053N06SL</v>
      </c>
      <c r="D68" s="77" t="s">
        <v>345</v>
      </c>
      <c r="E68" s="12">
        <v>60</v>
      </c>
      <c r="F68" s="12">
        <v>54</v>
      </c>
      <c r="G68" s="9">
        <v>2.4</v>
      </c>
      <c r="H68" s="9">
        <v>5.3</v>
      </c>
      <c r="I68" s="9"/>
      <c r="J68" s="9">
        <v>7.5</v>
      </c>
      <c r="K68" s="9"/>
      <c r="L68" s="9"/>
      <c r="M68" s="10">
        <v>36</v>
      </c>
      <c r="N68" s="9">
        <v>4.5</v>
      </c>
      <c r="O68" s="9">
        <v>7.5</v>
      </c>
      <c r="P68" s="12" t="s">
        <v>116</v>
      </c>
      <c r="Q68" s="44" t="s">
        <v>784</v>
      </c>
      <c r="R68" s="77" t="s">
        <v>144</v>
      </c>
      <c r="S68" s="3"/>
    </row>
    <row r="69" spans="1:20" s="4" customFormat="1" ht="13.5">
      <c r="A69" s="77" t="s">
        <v>20</v>
      </c>
      <c r="B69" s="77" t="s">
        <v>321</v>
      </c>
      <c r="C69" s="77" t="str">
        <f>RIGHT(B69,10)</f>
        <v>GW053N06SL</v>
      </c>
      <c r="D69" s="77" t="s">
        <v>348</v>
      </c>
      <c r="E69" s="12">
        <v>60</v>
      </c>
      <c r="F69" s="12">
        <v>105</v>
      </c>
      <c r="G69" s="9">
        <v>2.4</v>
      </c>
      <c r="H69" s="9">
        <v>5.3</v>
      </c>
      <c r="I69" s="9"/>
      <c r="J69" s="9">
        <v>7.5</v>
      </c>
      <c r="K69" s="9"/>
      <c r="L69" s="9"/>
      <c r="M69" s="10">
        <v>36</v>
      </c>
      <c r="N69" s="9">
        <v>4.5</v>
      </c>
      <c r="O69" s="9">
        <v>7.5</v>
      </c>
      <c r="P69" s="12" t="s">
        <v>116</v>
      </c>
      <c r="Q69" s="44" t="s">
        <v>785</v>
      </c>
      <c r="R69" s="77" t="s">
        <v>144</v>
      </c>
      <c r="S69" s="3"/>
    </row>
    <row r="70" spans="1:20" s="4" customFormat="1" ht="13.5">
      <c r="A70" s="77" t="s">
        <v>20</v>
      </c>
      <c r="B70" s="77" t="s">
        <v>33</v>
      </c>
      <c r="C70" s="77" t="str">
        <f t="shared" si="10"/>
        <v>GD053N06SL</v>
      </c>
      <c r="D70" s="77" t="s">
        <v>53</v>
      </c>
      <c r="E70" s="77">
        <v>60</v>
      </c>
      <c r="F70" s="77">
        <v>105</v>
      </c>
      <c r="G70" s="9">
        <v>2.4</v>
      </c>
      <c r="H70" s="9">
        <v>5.3</v>
      </c>
      <c r="I70" s="9"/>
      <c r="J70" s="9">
        <v>7.5</v>
      </c>
      <c r="K70" s="9"/>
      <c r="L70" s="9"/>
      <c r="M70" s="10">
        <v>36</v>
      </c>
      <c r="N70" s="9">
        <v>4.5</v>
      </c>
      <c r="O70" s="9">
        <v>7.5</v>
      </c>
      <c r="P70" s="77" t="s">
        <v>116</v>
      </c>
      <c r="Q70" s="44" t="s">
        <v>786</v>
      </c>
      <c r="R70" s="11" t="s">
        <v>144</v>
      </c>
      <c r="S70" s="3"/>
      <c r="T70" s="6"/>
    </row>
    <row r="71" spans="1:20" s="4" customFormat="1" ht="13.5">
      <c r="A71" s="77" t="s">
        <v>20</v>
      </c>
      <c r="B71" s="77" t="s">
        <v>34</v>
      </c>
      <c r="C71" s="77" t="str">
        <f t="shared" si="10"/>
        <v>GI053N06SL</v>
      </c>
      <c r="D71" s="77" t="s">
        <v>350</v>
      </c>
      <c r="E71" s="77">
        <v>60</v>
      </c>
      <c r="F71" s="77">
        <v>105</v>
      </c>
      <c r="G71" s="9">
        <v>2.4</v>
      </c>
      <c r="H71" s="9">
        <v>5.3</v>
      </c>
      <c r="I71" s="9"/>
      <c r="J71" s="9">
        <v>7.5</v>
      </c>
      <c r="K71" s="9"/>
      <c r="L71" s="9"/>
      <c r="M71" s="10">
        <v>36</v>
      </c>
      <c r="N71" s="9">
        <v>4.5</v>
      </c>
      <c r="O71" s="9">
        <v>7.5</v>
      </c>
      <c r="P71" s="77" t="s">
        <v>116</v>
      </c>
      <c r="Q71" s="44" t="s">
        <v>786</v>
      </c>
      <c r="R71" s="11" t="s">
        <v>144</v>
      </c>
      <c r="S71" s="3"/>
      <c r="T71" s="6"/>
    </row>
    <row r="72" spans="1:20" s="4" customFormat="1" ht="13.5">
      <c r="A72" s="77" t="s">
        <v>20</v>
      </c>
      <c r="B72" s="77" t="s">
        <v>35</v>
      </c>
      <c r="C72" s="77" t="str">
        <f t="shared" si="10"/>
        <v>GN053N06SL</v>
      </c>
      <c r="D72" s="77" t="s">
        <v>142</v>
      </c>
      <c r="E72" s="77">
        <v>60</v>
      </c>
      <c r="F72" s="77">
        <v>90</v>
      </c>
      <c r="G72" s="9">
        <v>2.4</v>
      </c>
      <c r="H72" s="9">
        <v>5.3</v>
      </c>
      <c r="I72" s="9"/>
      <c r="J72" s="9">
        <v>7.5</v>
      </c>
      <c r="K72" s="9"/>
      <c r="L72" s="9"/>
      <c r="M72" s="10">
        <v>36</v>
      </c>
      <c r="N72" s="9">
        <v>4.5</v>
      </c>
      <c r="O72" s="9">
        <v>7.5</v>
      </c>
      <c r="P72" s="77" t="s">
        <v>116</v>
      </c>
      <c r="Q72" s="44" t="s">
        <v>787</v>
      </c>
      <c r="R72" s="11" t="s">
        <v>144</v>
      </c>
      <c r="S72" s="3"/>
      <c r="T72" s="6"/>
    </row>
    <row r="73" spans="1:20" s="160" customFormat="1" ht="13.5">
      <c r="A73" s="148" t="s">
        <v>20</v>
      </c>
      <c r="B73" s="148" t="s">
        <v>1023</v>
      </c>
      <c r="C73" s="148" t="str">
        <f>RIGHT(B73,9)</f>
        <v>GN053N06S</v>
      </c>
      <c r="D73" s="148" t="s">
        <v>142</v>
      </c>
      <c r="E73" s="148">
        <v>60</v>
      </c>
      <c r="F73" s="148">
        <v>90</v>
      </c>
      <c r="G73" s="149">
        <v>4</v>
      </c>
      <c r="H73" s="149">
        <v>5.3</v>
      </c>
      <c r="I73" s="149"/>
      <c r="J73" s="149"/>
      <c r="K73" s="149"/>
      <c r="L73" s="149"/>
      <c r="M73" s="151">
        <v>36</v>
      </c>
      <c r="N73" s="149">
        <v>4.5</v>
      </c>
      <c r="O73" s="149">
        <v>7.5</v>
      </c>
      <c r="P73" s="148" t="s">
        <v>116</v>
      </c>
      <c r="Q73" s="157" t="s">
        <v>290</v>
      </c>
      <c r="R73" s="154" t="s">
        <v>1024</v>
      </c>
      <c r="S73" s="158"/>
      <c r="T73" s="159"/>
    </row>
    <row r="74" spans="1:20" s="4" customFormat="1" ht="13.5">
      <c r="A74" s="77" t="s">
        <v>20</v>
      </c>
      <c r="B74" s="77" t="s">
        <v>157</v>
      </c>
      <c r="C74" s="77" t="str">
        <f t="shared" si="10"/>
        <v>GS060N06SL</v>
      </c>
      <c r="D74" s="77" t="s">
        <v>158</v>
      </c>
      <c r="E74" s="77">
        <v>60</v>
      </c>
      <c r="F74" s="77">
        <v>17</v>
      </c>
      <c r="G74" s="9">
        <v>2.4</v>
      </c>
      <c r="H74" s="9">
        <v>6</v>
      </c>
      <c r="I74" s="9"/>
      <c r="J74" s="9">
        <v>8</v>
      </c>
      <c r="K74" s="9"/>
      <c r="L74" s="9"/>
      <c r="M74" s="10">
        <v>36</v>
      </c>
      <c r="N74" s="10">
        <v>5</v>
      </c>
      <c r="O74" s="10">
        <v>8</v>
      </c>
      <c r="P74" s="77" t="s">
        <v>116</v>
      </c>
      <c r="Q74" s="44" t="s">
        <v>788</v>
      </c>
      <c r="R74" s="11" t="s">
        <v>144</v>
      </c>
      <c r="S74" s="3"/>
      <c r="T74" s="6"/>
    </row>
    <row r="75" spans="1:20" s="4" customFormat="1" ht="13.5">
      <c r="A75" s="77" t="s">
        <v>20</v>
      </c>
      <c r="B75" s="77" t="s">
        <v>381</v>
      </c>
      <c r="C75" s="77" t="str">
        <f t="shared" si="10"/>
        <v>GS075N06SL</v>
      </c>
      <c r="D75" s="77" t="s">
        <v>158</v>
      </c>
      <c r="E75" s="77">
        <v>60</v>
      </c>
      <c r="F75" s="12">
        <v>16</v>
      </c>
      <c r="G75" s="13">
        <v>2.4</v>
      </c>
      <c r="H75" s="13">
        <v>7.5</v>
      </c>
      <c r="I75" s="9"/>
      <c r="J75" s="13">
        <v>11</v>
      </c>
      <c r="K75" s="13"/>
      <c r="L75" s="13"/>
      <c r="M75" s="14">
        <v>24</v>
      </c>
      <c r="N75" s="13">
        <v>4.8</v>
      </c>
      <c r="O75" s="14">
        <v>3</v>
      </c>
      <c r="P75" s="77" t="s">
        <v>116</v>
      </c>
      <c r="Q75" s="44" t="s">
        <v>789</v>
      </c>
      <c r="R75" s="11" t="s">
        <v>144</v>
      </c>
      <c r="S75" s="3"/>
      <c r="T75" s="6"/>
    </row>
    <row r="76" spans="1:20" s="6" customFormat="1" ht="13.5">
      <c r="A76" s="77" t="s">
        <v>20</v>
      </c>
      <c r="B76" s="77" t="s">
        <v>370</v>
      </c>
      <c r="C76" s="77" t="str">
        <f t="shared" si="10"/>
        <v>GM079N06SL</v>
      </c>
      <c r="D76" s="148" t="s">
        <v>523</v>
      </c>
      <c r="E76" s="12">
        <v>60</v>
      </c>
      <c r="F76" s="12">
        <v>45</v>
      </c>
      <c r="G76" s="13">
        <v>2.4</v>
      </c>
      <c r="H76" s="13">
        <v>7.9</v>
      </c>
      <c r="I76" s="9"/>
      <c r="J76" s="116">
        <v>11.8</v>
      </c>
      <c r="K76" s="13"/>
      <c r="L76" s="13"/>
      <c r="M76" s="14">
        <v>24</v>
      </c>
      <c r="N76" s="13">
        <v>5</v>
      </c>
      <c r="O76" s="14">
        <v>3</v>
      </c>
      <c r="P76" s="12" t="s">
        <v>235</v>
      </c>
      <c r="Q76" s="44" t="s">
        <v>790</v>
      </c>
      <c r="R76" s="11" t="s">
        <v>144</v>
      </c>
    </row>
    <row r="77" spans="1:20" s="6" customFormat="1" ht="13.5">
      <c r="A77" s="77" t="s">
        <v>20</v>
      </c>
      <c r="B77" s="77" t="s">
        <v>306</v>
      </c>
      <c r="C77" s="77" t="str">
        <f t="shared" si="10"/>
        <v>GB090N06SL</v>
      </c>
      <c r="D77" s="77" t="s">
        <v>346</v>
      </c>
      <c r="E77" s="12">
        <v>60</v>
      </c>
      <c r="F77" s="12">
        <v>63</v>
      </c>
      <c r="G77" s="13">
        <v>2.4</v>
      </c>
      <c r="H77" s="13">
        <v>8.6999999999999993</v>
      </c>
      <c r="I77" s="9"/>
      <c r="J77" s="13">
        <v>12.7</v>
      </c>
      <c r="K77" s="13"/>
      <c r="L77" s="13"/>
      <c r="M77" s="14">
        <v>24</v>
      </c>
      <c r="N77" s="13">
        <v>5</v>
      </c>
      <c r="O77" s="14">
        <v>3</v>
      </c>
      <c r="P77" s="12" t="s">
        <v>116</v>
      </c>
      <c r="Q77" s="44" t="s">
        <v>791</v>
      </c>
      <c r="R77" s="11" t="s">
        <v>144</v>
      </c>
    </row>
    <row r="78" spans="1:20" s="6" customFormat="1" ht="13.5">
      <c r="A78" s="77" t="s">
        <v>20</v>
      </c>
      <c r="B78" s="77" t="s">
        <v>159</v>
      </c>
      <c r="C78" s="77" t="str">
        <f t="shared" si="10"/>
        <v>GP090N06SL</v>
      </c>
      <c r="D78" s="77" t="s">
        <v>344</v>
      </c>
      <c r="E78" s="12">
        <v>60</v>
      </c>
      <c r="F78" s="12">
        <v>63</v>
      </c>
      <c r="G78" s="13">
        <v>2.4</v>
      </c>
      <c r="H78" s="13">
        <v>9</v>
      </c>
      <c r="I78" s="9"/>
      <c r="J78" s="13">
        <v>13</v>
      </c>
      <c r="K78" s="13"/>
      <c r="L78" s="13"/>
      <c r="M78" s="14">
        <v>24</v>
      </c>
      <c r="N78" s="13">
        <v>5</v>
      </c>
      <c r="O78" s="14">
        <v>3</v>
      </c>
      <c r="P78" s="12" t="s">
        <v>116</v>
      </c>
      <c r="Q78" s="44" t="s">
        <v>792</v>
      </c>
      <c r="R78" s="11" t="s">
        <v>144</v>
      </c>
    </row>
    <row r="79" spans="1:20" s="6" customFormat="1" ht="13.5">
      <c r="A79" s="77" t="s">
        <v>20</v>
      </c>
      <c r="B79" s="77" t="s">
        <v>322</v>
      </c>
      <c r="C79" s="77" t="str">
        <f t="shared" si="10"/>
        <v>GA090N06SL</v>
      </c>
      <c r="D79" s="77" t="s">
        <v>345</v>
      </c>
      <c r="E79" s="12">
        <v>60</v>
      </c>
      <c r="F79" s="12">
        <v>32</v>
      </c>
      <c r="G79" s="13">
        <v>2.4</v>
      </c>
      <c r="H79" s="13">
        <v>9</v>
      </c>
      <c r="I79" s="9"/>
      <c r="J79" s="13">
        <v>13</v>
      </c>
      <c r="K79" s="13"/>
      <c r="L79" s="13"/>
      <c r="M79" s="14">
        <v>24</v>
      </c>
      <c r="N79" s="13">
        <v>5</v>
      </c>
      <c r="O79" s="14">
        <v>3</v>
      </c>
      <c r="P79" s="12" t="s">
        <v>116</v>
      </c>
      <c r="Q79" s="44" t="s">
        <v>793</v>
      </c>
      <c r="R79" s="11" t="s">
        <v>144</v>
      </c>
    </row>
    <row r="80" spans="1:20" s="6" customFormat="1" ht="13.5">
      <c r="A80" s="77" t="s">
        <v>20</v>
      </c>
      <c r="B80" s="77" t="s">
        <v>38</v>
      </c>
      <c r="C80" s="77" t="str">
        <f>RIGHT(B80,10)</f>
        <v>GD090N06SL</v>
      </c>
      <c r="D80" s="77" t="s">
        <v>53</v>
      </c>
      <c r="E80" s="12">
        <v>60</v>
      </c>
      <c r="F80" s="12">
        <v>61</v>
      </c>
      <c r="G80" s="13">
        <v>2.4</v>
      </c>
      <c r="H80" s="13">
        <v>9</v>
      </c>
      <c r="I80" s="9"/>
      <c r="J80" s="13">
        <v>13</v>
      </c>
      <c r="K80" s="13"/>
      <c r="L80" s="13"/>
      <c r="M80" s="14">
        <v>24</v>
      </c>
      <c r="N80" s="13">
        <v>5</v>
      </c>
      <c r="O80" s="14">
        <v>3</v>
      </c>
      <c r="P80" s="12" t="s">
        <v>116</v>
      </c>
      <c r="Q80" s="44" t="s">
        <v>794</v>
      </c>
      <c r="R80" s="11" t="s">
        <v>144</v>
      </c>
    </row>
    <row r="81" spans="1:20" s="1" customFormat="1" ht="14.45" customHeight="1">
      <c r="A81" s="77" t="s">
        <v>20</v>
      </c>
      <c r="B81" s="77" t="s">
        <v>37</v>
      </c>
      <c r="C81" s="77" t="str">
        <f t="shared" si="7"/>
        <v>GI090N06SL</v>
      </c>
      <c r="D81" s="77" t="s">
        <v>350</v>
      </c>
      <c r="E81" s="12">
        <v>60</v>
      </c>
      <c r="F81" s="12">
        <v>61</v>
      </c>
      <c r="G81" s="13">
        <v>2.4</v>
      </c>
      <c r="H81" s="13">
        <v>9</v>
      </c>
      <c r="I81" s="9"/>
      <c r="J81" s="13">
        <v>13</v>
      </c>
      <c r="K81" s="13"/>
      <c r="L81" s="13"/>
      <c r="M81" s="14">
        <v>24</v>
      </c>
      <c r="N81" s="13">
        <v>5</v>
      </c>
      <c r="O81" s="14">
        <v>3</v>
      </c>
      <c r="P81" s="12" t="s">
        <v>116</v>
      </c>
      <c r="Q81" s="44" t="s">
        <v>794</v>
      </c>
      <c r="R81" s="11" t="s">
        <v>144</v>
      </c>
      <c r="S81" s="84"/>
      <c r="T81" s="6"/>
    </row>
    <row r="82" spans="1:20" s="6" customFormat="1" ht="13.5">
      <c r="A82" s="77" t="s">
        <v>20</v>
      </c>
      <c r="B82" s="77" t="s">
        <v>39</v>
      </c>
      <c r="C82" s="77" t="str">
        <f t="shared" si="7"/>
        <v>GN090N06SL</v>
      </c>
      <c r="D82" s="77" t="s">
        <v>142</v>
      </c>
      <c r="E82" s="12">
        <v>60</v>
      </c>
      <c r="F82" s="12">
        <v>62</v>
      </c>
      <c r="G82" s="13">
        <v>2.4</v>
      </c>
      <c r="H82" s="13">
        <v>9</v>
      </c>
      <c r="I82" s="9"/>
      <c r="J82" s="13">
        <v>13</v>
      </c>
      <c r="K82" s="13"/>
      <c r="L82" s="13"/>
      <c r="M82" s="14">
        <v>24</v>
      </c>
      <c r="N82" s="13">
        <v>5</v>
      </c>
      <c r="O82" s="14">
        <v>3</v>
      </c>
      <c r="P82" s="12" t="s">
        <v>116</v>
      </c>
      <c r="Q82" s="44" t="s">
        <v>795</v>
      </c>
      <c r="R82" s="11" t="s">
        <v>144</v>
      </c>
    </row>
    <row r="83" spans="1:20" s="6" customFormat="1" ht="13.5">
      <c r="A83" s="77" t="s">
        <v>20</v>
      </c>
      <c r="B83" s="77" t="s">
        <v>36</v>
      </c>
      <c r="C83" s="77" t="str">
        <f>RIGHT(B83,10)</f>
        <v>GS090N06SL</v>
      </c>
      <c r="D83" s="12" t="s">
        <v>141</v>
      </c>
      <c r="E83" s="12">
        <v>60</v>
      </c>
      <c r="F83" s="12">
        <v>14</v>
      </c>
      <c r="G83" s="13">
        <v>2.4</v>
      </c>
      <c r="H83" s="13">
        <v>9</v>
      </c>
      <c r="I83" s="9"/>
      <c r="J83" s="13">
        <v>13</v>
      </c>
      <c r="K83" s="13"/>
      <c r="L83" s="13"/>
      <c r="M83" s="14">
        <v>24</v>
      </c>
      <c r="N83" s="13">
        <v>4.8</v>
      </c>
      <c r="O83" s="14">
        <v>3</v>
      </c>
      <c r="P83" s="12" t="s">
        <v>235</v>
      </c>
      <c r="Q83" s="44" t="s">
        <v>796</v>
      </c>
      <c r="R83" s="11" t="s">
        <v>354</v>
      </c>
    </row>
    <row r="84" spans="1:20" s="6" customFormat="1" ht="13.5">
      <c r="A84" s="77" t="s">
        <v>20</v>
      </c>
      <c r="B84" s="77" t="s">
        <v>382</v>
      </c>
      <c r="C84" s="77" t="str">
        <f>RIGHT(B84,10)</f>
        <v>GS098N06SL</v>
      </c>
      <c r="D84" s="77" t="s">
        <v>141</v>
      </c>
      <c r="E84" s="12">
        <v>60</v>
      </c>
      <c r="F84" s="12">
        <v>12.8</v>
      </c>
      <c r="G84" s="13">
        <v>8.1</v>
      </c>
      <c r="H84" s="13">
        <v>9.8000000000000007</v>
      </c>
      <c r="I84" s="9"/>
      <c r="J84" s="13">
        <v>14</v>
      </c>
      <c r="K84" s="13"/>
      <c r="L84" s="13"/>
      <c r="M84" s="14">
        <v>18.5</v>
      </c>
      <c r="N84" s="13">
        <v>4.5</v>
      </c>
      <c r="O84" s="14">
        <v>3.5</v>
      </c>
      <c r="P84" s="12" t="s">
        <v>235</v>
      </c>
      <c r="Q84" s="44" t="s">
        <v>797</v>
      </c>
      <c r="R84" s="11" t="s">
        <v>144</v>
      </c>
    </row>
    <row r="85" spans="1:20" s="6" customFormat="1" ht="13.5">
      <c r="A85" s="77" t="s">
        <v>63</v>
      </c>
      <c r="B85" s="77" t="s">
        <v>59</v>
      </c>
      <c r="C85" s="77" t="str">
        <f t="shared" ref="C85:C88" si="11">RIGHT(B85,10)</f>
        <v>GD120N06SL</v>
      </c>
      <c r="D85" s="77" t="s">
        <v>53</v>
      </c>
      <c r="E85" s="12">
        <v>60</v>
      </c>
      <c r="F85" s="12">
        <v>47</v>
      </c>
      <c r="G85" s="13">
        <v>2.4</v>
      </c>
      <c r="H85" s="13">
        <v>11.5</v>
      </c>
      <c r="I85" s="9"/>
      <c r="J85" s="13">
        <v>16</v>
      </c>
      <c r="K85" s="13"/>
      <c r="L85" s="13"/>
      <c r="M85" s="13">
        <v>18.5</v>
      </c>
      <c r="N85" s="13">
        <v>4.5</v>
      </c>
      <c r="O85" s="13">
        <v>3.5</v>
      </c>
      <c r="P85" s="12" t="s">
        <v>116</v>
      </c>
      <c r="Q85" s="44" t="s">
        <v>798</v>
      </c>
      <c r="R85" s="11" t="s">
        <v>144</v>
      </c>
    </row>
    <row r="86" spans="1:20" s="6" customFormat="1" ht="13.5">
      <c r="A86" s="77" t="s">
        <v>63</v>
      </c>
      <c r="B86" s="77" t="s">
        <v>61</v>
      </c>
      <c r="C86" s="77" t="str">
        <f>RIGHT(B86,10)</f>
        <v>GI120N06SL</v>
      </c>
      <c r="D86" s="77" t="s">
        <v>350</v>
      </c>
      <c r="E86" s="12">
        <v>60</v>
      </c>
      <c r="F86" s="12">
        <v>47</v>
      </c>
      <c r="G86" s="13">
        <v>2.4</v>
      </c>
      <c r="H86" s="13">
        <v>11.5</v>
      </c>
      <c r="I86" s="9"/>
      <c r="J86" s="13">
        <v>16</v>
      </c>
      <c r="K86" s="13"/>
      <c r="L86" s="13"/>
      <c r="M86" s="13">
        <v>18.5</v>
      </c>
      <c r="N86" s="13">
        <v>4.5</v>
      </c>
      <c r="O86" s="13">
        <v>3.5</v>
      </c>
      <c r="P86" s="12" t="s">
        <v>116</v>
      </c>
      <c r="Q86" s="44" t="s">
        <v>798</v>
      </c>
      <c r="R86" s="11" t="s">
        <v>144</v>
      </c>
    </row>
    <row r="87" spans="1:20" s="6" customFormat="1" ht="13.5">
      <c r="A87" s="77" t="s">
        <v>63</v>
      </c>
      <c r="B87" s="77" t="s">
        <v>60</v>
      </c>
      <c r="C87" s="77" t="str">
        <f t="shared" si="11"/>
        <v>GN120N06SL</v>
      </c>
      <c r="D87" s="12" t="s">
        <v>142</v>
      </c>
      <c r="E87" s="12">
        <v>60</v>
      </c>
      <c r="F87" s="12">
        <v>47</v>
      </c>
      <c r="G87" s="13">
        <v>2.4</v>
      </c>
      <c r="H87" s="13">
        <v>11.5</v>
      </c>
      <c r="I87" s="9"/>
      <c r="J87" s="13">
        <v>16</v>
      </c>
      <c r="K87" s="13"/>
      <c r="L87" s="13"/>
      <c r="M87" s="13">
        <v>18.5</v>
      </c>
      <c r="N87" s="13">
        <v>4.5</v>
      </c>
      <c r="O87" s="13">
        <v>3.5</v>
      </c>
      <c r="P87" s="12" t="s">
        <v>116</v>
      </c>
      <c r="Q87" s="44" t="s">
        <v>799</v>
      </c>
      <c r="R87" s="11" t="s">
        <v>144</v>
      </c>
    </row>
    <row r="88" spans="1:20" s="6" customFormat="1" ht="13.5">
      <c r="A88" s="77" t="s">
        <v>63</v>
      </c>
      <c r="B88" s="77" t="s">
        <v>62</v>
      </c>
      <c r="C88" s="77" t="str">
        <f t="shared" si="11"/>
        <v>GM120N06SL</v>
      </c>
      <c r="D88" s="156" t="s">
        <v>1016</v>
      </c>
      <c r="E88" s="12">
        <v>60</v>
      </c>
      <c r="F88" s="12">
        <v>33</v>
      </c>
      <c r="G88" s="13">
        <v>2.4</v>
      </c>
      <c r="H88" s="13">
        <v>11.5</v>
      </c>
      <c r="I88" s="9"/>
      <c r="J88" s="13">
        <v>16</v>
      </c>
      <c r="K88" s="13"/>
      <c r="L88" s="13"/>
      <c r="M88" s="13">
        <v>18.5</v>
      </c>
      <c r="N88" s="13">
        <v>4.5</v>
      </c>
      <c r="O88" s="13">
        <v>3.5</v>
      </c>
      <c r="P88" s="12" t="s">
        <v>116</v>
      </c>
      <c r="Q88" s="44" t="s">
        <v>800</v>
      </c>
      <c r="R88" s="11" t="s">
        <v>144</v>
      </c>
    </row>
    <row r="89" spans="1:20" s="6" customFormat="1" ht="13.5">
      <c r="A89" s="77" t="s">
        <v>20</v>
      </c>
      <c r="B89" s="77" t="s">
        <v>169</v>
      </c>
      <c r="C89" s="77" t="str">
        <f>RIGHT(B89,10)</f>
        <v>GS120N06SL</v>
      </c>
      <c r="D89" s="12" t="s">
        <v>141</v>
      </c>
      <c r="E89" s="12">
        <v>60</v>
      </c>
      <c r="F89" s="12">
        <v>11</v>
      </c>
      <c r="G89" s="13">
        <v>2.4</v>
      </c>
      <c r="H89" s="13">
        <v>12</v>
      </c>
      <c r="I89" s="9"/>
      <c r="J89" s="13">
        <v>16</v>
      </c>
      <c r="K89" s="13"/>
      <c r="L89" s="13"/>
      <c r="M89" s="13">
        <v>18.5</v>
      </c>
      <c r="N89" s="13">
        <v>4.5</v>
      </c>
      <c r="O89" s="13">
        <v>3.5</v>
      </c>
      <c r="P89" s="12" t="s">
        <v>116</v>
      </c>
      <c r="Q89" s="44" t="s">
        <v>801</v>
      </c>
      <c r="R89" s="11" t="s">
        <v>144</v>
      </c>
    </row>
    <row r="90" spans="1:20" s="6" customFormat="1" ht="13.5">
      <c r="A90" s="77" t="s">
        <v>63</v>
      </c>
      <c r="B90" s="77" t="s">
        <v>315</v>
      </c>
      <c r="C90" s="77" t="str">
        <f t="shared" ref="C90" si="12">RIGHT(B90,10)</f>
        <v>GD170N06SL</v>
      </c>
      <c r="D90" s="77" t="s">
        <v>53</v>
      </c>
      <c r="E90" s="12">
        <v>60</v>
      </c>
      <c r="F90" s="12">
        <v>35</v>
      </c>
      <c r="G90" s="13">
        <v>2.4</v>
      </c>
      <c r="H90" s="13">
        <v>17</v>
      </c>
      <c r="I90" s="9"/>
      <c r="J90" s="13">
        <v>21</v>
      </c>
      <c r="K90" s="13"/>
      <c r="L90" s="13"/>
      <c r="M90" s="13">
        <f>M94</f>
        <v>13.214285714285715</v>
      </c>
      <c r="N90" s="13">
        <f>N94</f>
        <v>3.2142857142857144</v>
      </c>
      <c r="O90" s="13">
        <f>O94</f>
        <v>2.5</v>
      </c>
      <c r="P90" s="12" t="s">
        <v>116</v>
      </c>
      <c r="Q90" s="42"/>
      <c r="R90" s="101" t="s">
        <v>723</v>
      </c>
    </row>
    <row r="91" spans="1:20" s="6" customFormat="1" ht="13.5">
      <c r="A91" s="77" t="s">
        <v>63</v>
      </c>
      <c r="B91" s="77" t="s">
        <v>311</v>
      </c>
      <c r="C91" s="77" t="str">
        <f>RIGHT(B91,10)</f>
        <v>GI170N06SL</v>
      </c>
      <c r="D91" s="77" t="s">
        <v>350</v>
      </c>
      <c r="E91" s="12">
        <v>60</v>
      </c>
      <c r="F91" s="12">
        <v>35</v>
      </c>
      <c r="G91" s="13">
        <v>2.4</v>
      </c>
      <c r="H91" s="13">
        <v>17</v>
      </c>
      <c r="I91" s="9"/>
      <c r="J91" s="13">
        <v>21</v>
      </c>
      <c r="K91" s="13"/>
      <c r="L91" s="13"/>
      <c r="M91" s="13">
        <f t="shared" ref="M91:O93" si="13">M90</f>
        <v>13.214285714285715</v>
      </c>
      <c r="N91" s="13">
        <f t="shared" si="13"/>
        <v>3.2142857142857144</v>
      </c>
      <c r="O91" s="13">
        <f t="shared" si="13"/>
        <v>2.5</v>
      </c>
      <c r="P91" s="12" t="s">
        <v>116</v>
      </c>
      <c r="Q91" s="42"/>
      <c r="R91" s="101" t="s">
        <v>723</v>
      </c>
    </row>
    <row r="92" spans="1:20" s="6" customFormat="1" ht="13.5">
      <c r="A92" s="77" t="s">
        <v>63</v>
      </c>
      <c r="B92" s="77" t="s">
        <v>312</v>
      </c>
      <c r="C92" s="77" t="str">
        <f t="shared" ref="C92:C93" si="14">RIGHT(B92,10)</f>
        <v>GN170N06SL</v>
      </c>
      <c r="D92" s="12" t="s">
        <v>142</v>
      </c>
      <c r="E92" s="12">
        <v>60</v>
      </c>
      <c r="F92" s="12">
        <v>35</v>
      </c>
      <c r="G92" s="13">
        <v>2.4</v>
      </c>
      <c r="H92" s="13">
        <v>17</v>
      </c>
      <c r="I92" s="9"/>
      <c r="J92" s="13">
        <v>21</v>
      </c>
      <c r="K92" s="13"/>
      <c r="L92" s="13"/>
      <c r="M92" s="13">
        <f t="shared" si="13"/>
        <v>13.214285714285715</v>
      </c>
      <c r="N92" s="13">
        <f t="shared" si="13"/>
        <v>3.2142857142857144</v>
      </c>
      <c r="O92" s="13">
        <f t="shared" si="13"/>
        <v>2.5</v>
      </c>
      <c r="P92" s="12" t="s">
        <v>116</v>
      </c>
      <c r="Q92" s="42"/>
      <c r="R92" s="101" t="s">
        <v>723</v>
      </c>
    </row>
    <row r="93" spans="1:20" s="6" customFormat="1" ht="13.5">
      <c r="A93" s="77" t="s">
        <v>63</v>
      </c>
      <c r="B93" s="77" t="s">
        <v>313</v>
      </c>
      <c r="C93" s="77" t="str">
        <f t="shared" si="14"/>
        <v>GM170N06SL</v>
      </c>
      <c r="D93" s="156" t="s">
        <v>1016</v>
      </c>
      <c r="E93" s="12">
        <v>60</v>
      </c>
      <c r="F93" s="12">
        <v>22</v>
      </c>
      <c r="G93" s="13">
        <v>2.4</v>
      </c>
      <c r="H93" s="13">
        <v>17</v>
      </c>
      <c r="I93" s="9"/>
      <c r="J93" s="13">
        <v>21</v>
      </c>
      <c r="K93" s="13"/>
      <c r="L93" s="13"/>
      <c r="M93" s="13">
        <f t="shared" si="13"/>
        <v>13.214285714285715</v>
      </c>
      <c r="N93" s="13">
        <f t="shared" si="13"/>
        <v>3.2142857142857144</v>
      </c>
      <c r="O93" s="13">
        <f t="shared" si="13"/>
        <v>2.5</v>
      </c>
      <c r="P93" s="12" t="s">
        <v>116</v>
      </c>
      <c r="Q93" s="42"/>
      <c r="R93" s="101" t="s">
        <v>723</v>
      </c>
    </row>
    <row r="94" spans="1:20" s="6" customFormat="1" ht="13.5">
      <c r="A94" s="77" t="s">
        <v>20</v>
      </c>
      <c r="B94" s="77" t="s">
        <v>314</v>
      </c>
      <c r="C94" s="77" t="str">
        <f>RIGHT(B94,10)</f>
        <v>GS170N06SL</v>
      </c>
      <c r="D94" s="12" t="s">
        <v>141</v>
      </c>
      <c r="E94" s="12">
        <v>60</v>
      </c>
      <c r="F94" s="12">
        <v>9</v>
      </c>
      <c r="G94" s="13">
        <v>2.4</v>
      </c>
      <c r="H94" s="13">
        <v>17</v>
      </c>
      <c r="I94" s="9"/>
      <c r="J94" s="13">
        <v>21</v>
      </c>
      <c r="K94" s="13"/>
      <c r="L94" s="13"/>
      <c r="M94" s="13">
        <f>M88/1.4</f>
        <v>13.214285714285715</v>
      </c>
      <c r="N94" s="13">
        <f>N88/1.4</f>
        <v>3.2142857142857144</v>
      </c>
      <c r="O94" s="13">
        <f>O88/1.4</f>
        <v>2.5</v>
      </c>
      <c r="P94" s="12" t="s">
        <v>116</v>
      </c>
      <c r="Q94" s="42"/>
      <c r="R94" s="101" t="s">
        <v>723</v>
      </c>
    </row>
    <row r="95" spans="1:20" s="6" customFormat="1">
      <c r="A95" s="19"/>
      <c r="B95" s="19"/>
      <c r="C95" s="19"/>
      <c r="D95" s="23"/>
      <c r="E95" s="23"/>
      <c r="F95" s="23"/>
      <c r="G95" s="24"/>
      <c r="H95" s="24"/>
      <c r="I95" s="24"/>
      <c r="J95" s="24"/>
      <c r="K95" s="24"/>
      <c r="L95" s="24"/>
      <c r="M95" s="25"/>
      <c r="N95" s="25"/>
      <c r="O95" s="25"/>
      <c r="P95" s="23"/>
      <c r="Q95" s="19"/>
      <c r="R95" s="22"/>
    </row>
    <row r="96" spans="1:20" s="4" customFormat="1" ht="50.45" customHeight="1">
      <c r="A96" s="163" t="s">
        <v>1</v>
      </c>
      <c r="B96" s="163" t="s">
        <v>2</v>
      </c>
      <c r="C96" s="163" t="s">
        <v>3</v>
      </c>
      <c r="D96" s="163" t="s">
        <v>4</v>
      </c>
      <c r="E96" s="163" t="s">
        <v>5</v>
      </c>
      <c r="F96" s="163" t="s">
        <v>6</v>
      </c>
      <c r="G96" s="163" t="s">
        <v>7</v>
      </c>
      <c r="H96" s="165" t="s">
        <v>288</v>
      </c>
      <c r="I96" s="166"/>
      <c r="J96" s="166"/>
      <c r="K96" s="166"/>
      <c r="L96" s="167"/>
      <c r="M96" s="163" t="s">
        <v>8</v>
      </c>
      <c r="N96" s="163" t="s">
        <v>9</v>
      </c>
      <c r="O96" s="163" t="s">
        <v>10</v>
      </c>
      <c r="P96" s="163" t="s">
        <v>11</v>
      </c>
      <c r="Q96" s="163" t="s">
        <v>12</v>
      </c>
      <c r="R96" s="163" t="s">
        <v>146</v>
      </c>
      <c r="S96" s="3"/>
    </row>
    <row r="97" spans="1:21" s="6" customFormat="1">
      <c r="A97" s="164"/>
      <c r="B97" s="164"/>
      <c r="C97" s="164"/>
      <c r="D97" s="164"/>
      <c r="E97" s="164"/>
      <c r="F97" s="164"/>
      <c r="G97" s="164"/>
      <c r="H97" s="8" t="s">
        <v>13</v>
      </c>
      <c r="I97" s="8"/>
      <c r="J97" s="8" t="s">
        <v>14</v>
      </c>
      <c r="K97" s="8"/>
      <c r="L97" s="8"/>
      <c r="M97" s="164"/>
      <c r="N97" s="164"/>
      <c r="O97" s="164"/>
      <c r="P97" s="164"/>
      <c r="Q97" s="164"/>
      <c r="R97" s="164"/>
      <c r="S97" s="5"/>
    </row>
    <row r="98" spans="1:21" s="4" customFormat="1" ht="13.5">
      <c r="A98" s="77" t="s">
        <v>170</v>
      </c>
      <c r="B98" s="77" t="s">
        <v>99</v>
      </c>
      <c r="C98" s="77" t="str">
        <f t="shared" ref="C98" si="15">RIGHT(B98,9)</f>
        <v>GB017N08S</v>
      </c>
      <c r="D98" s="77" t="s">
        <v>346</v>
      </c>
      <c r="E98" s="77">
        <v>80</v>
      </c>
      <c r="F98" s="77">
        <v>337</v>
      </c>
      <c r="G98" s="9">
        <v>4</v>
      </c>
      <c r="H98" s="9">
        <v>1.8</v>
      </c>
      <c r="I98" s="9"/>
      <c r="J98" s="9" t="s">
        <v>21</v>
      </c>
      <c r="K98" s="9"/>
      <c r="L98" s="9"/>
      <c r="M98" s="10">
        <v>143</v>
      </c>
      <c r="N98" s="10">
        <v>40</v>
      </c>
      <c r="O98" s="10">
        <v>20</v>
      </c>
      <c r="P98" s="77" t="s">
        <v>116</v>
      </c>
      <c r="Q98" s="43" t="s">
        <v>802</v>
      </c>
      <c r="R98" s="77" t="s">
        <v>144</v>
      </c>
      <c r="T98" s="6"/>
    </row>
    <row r="99" spans="1:21" s="1" customFormat="1" ht="15.6" customHeight="1">
      <c r="A99" s="77" t="s">
        <v>170</v>
      </c>
      <c r="B99" s="77" t="s">
        <v>100</v>
      </c>
      <c r="C99" s="77" t="str">
        <f>RIGHT(B99,9)</f>
        <v>GP020N08S</v>
      </c>
      <c r="D99" s="77" t="s">
        <v>344</v>
      </c>
      <c r="E99" s="77">
        <v>80</v>
      </c>
      <c r="F99" s="77">
        <v>337</v>
      </c>
      <c r="G99" s="9">
        <v>4</v>
      </c>
      <c r="H99" s="9">
        <v>2.1</v>
      </c>
      <c r="I99" s="9"/>
      <c r="J99" s="9" t="s">
        <v>21</v>
      </c>
      <c r="K99" s="9"/>
      <c r="L99" s="9"/>
      <c r="M99" s="10">
        <v>143</v>
      </c>
      <c r="N99" s="10">
        <v>40</v>
      </c>
      <c r="O99" s="10">
        <v>20</v>
      </c>
      <c r="P99" s="77" t="s">
        <v>116</v>
      </c>
      <c r="Q99" s="43" t="s">
        <v>803</v>
      </c>
      <c r="R99" s="77" t="s">
        <v>144</v>
      </c>
      <c r="S99" s="86"/>
      <c r="T99" s="6"/>
      <c r="U99" s="4"/>
    </row>
    <row r="100" spans="1:21" s="4" customFormat="1" ht="13.5">
      <c r="A100" s="77" t="s">
        <v>170</v>
      </c>
      <c r="B100" s="77" t="s">
        <v>171</v>
      </c>
      <c r="C100" s="77" t="str">
        <f t="shared" ref="C100:C105" si="16">RIGHT(B100,9)</f>
        <v>GB021N08S</v>
      </c>
      <c r="D100" s="77" t="s">
        <v>346</v>
      </c>
      <c r="E100" s="77">
        <v>80</v>
      </c>
      <c r="F100" s="77">
        <v>290</v>
      </c>
      <c r="G100" s="9">
        <v>4</v>
      </c>
      <c r="H100" s="9">
        <v>2.1</v>
      </c>
      <c r="I100" s="9"/>
      <c r="J100" s="9" t="s">
        <v>21</v>
      </c>
      <c r="K100" s="9"/>
      <c r="L100" s="9"/>
      <c r="M100" s="10">
        <v>124</v>
      </c>
      <c r="N100" s="10">
        <v>37</v>
      </c>
      <c r="O100" s="10">
        <v>10</v>
      </c>
      <c r="P100" s="77" t="s">
        <v>116</v>
      </c>
      <c r="Q100" s="43" t="s">
        <v>804</v>
      </c>
      <c r="R100" s="77" t="s">
        <v>144</v>
      </c>
      <c r="T100" s="6"/>
    </row>
    <row r="101" spans="1:21" s="1" customFormat="1" ht="15.6" customHeight="1">
      <c r="A101" s="77" t="s">
        <v>170</v>
      </c>
      <c r="B101" s="77" t="s">
        <v>172</v>
      </c>
      <c r="C101" s="77" t="str">
        <f>RIGHT(B101,9)</f>
        <v>GK023N08S</v>
      </c>
      <c r="D101" s="77" t="s">
        <v>347</v>
      </c>
      <c r="E101" s="77">
        <v>80</v>
      </c>
      <c r="F101" s="77">
        <v>290</v>
      </c>
      <c r="G101" s="9">
        <v>4</v>
      </c>
      <c r="H101" s="9">
        <v>2.2999999999999998</v>
      </c>
      <c r="I101" s="9"/>
      <c r="J101" s="9" t="s">
        <v>21</v>
      </c>
      <c r="K101" s="9"/>
      <c r="L101" s="9"/>
      <c r="M101" s="10">
        <v>124</v>
      </c>
      <c r="N101" s="10">
        <v>37</v>
      </c>
      <c r="O101" s="10">
        <v>10</v>
      </c>
      <c r="P101" s="77" t="s">
        <v>116</v>
      </c>
      <c r="Q101" s="43" t="s">
        <v>805</v>
      </c>
      <c r="R101" s="11" t="s">
        <v>144</v>
      </c>
      <c r="S101" s="86"/>
    </row>
    <row r="102" spans="1:21" s="1" customFormat="1" ht="15.6" customHeight="1">
      <c r="A102" s="77" t="s">
        <v>170</v>
      </c>
      <c r="B102" s="77" t="s">
        <v>173</v>
      </c>
      <c r="C102" s="77" t="str">
        <f>RIGHT(B102,9)</f>
        <v>GP024N08S</v>
      </c>
      <c r="D102" s="77" t="s">
        <v>344</v>
      </c>
      <c r="E102" s="77">
        <v>80</v>
      </c>
      <c r="F102" s="77">
        <v>290</v>
      </c>
      <c r="G102" s="9">
        <v>4</v>
      </c>
      <c r="H102" s="9">
        <v>2.4</v>
      </c>
      <c r="I102" s="9"/>
      <c r="J102" s="9" t="s">
        <v>21</v>
      </c>
      <c r="K102" s="9"/>
      <c r="L102" s="9"/>
      <c r="M102" s="10">
        <v>124</v>
      </c>
      <c r="N102" s="10">
        <v>37</v>
      </c>
      <c r="O102" s="10">
        <v>10</v>
      </c>
      <c r="P102" s="77" t="s">
        <v>116</v>
      </c>
      <c r="Q102" s="43" t="s">
        <v>806</v>
      </c>
      <c r="R102" s="77" t="s">
        <v>144</v>
      </c>
      <c r="S102" s="86"/>
      <c r="T102" s="6"/>
      <c r="U102" s="4"/>
    </row>
    <row r="103" spans="1:21" s="1" customFormat="1" ht="15.6" customHeight="1">
      <c r="A103" s="77" t="s">
        <v>170</v>
      </c>
      <c r="B103" s="77" t="s">
        <v>174</v>
      </c>
      <c r="C103" s="77" t="str">
        <f>RIGHT(B103,9)</f>
        <v>GN036N08S</v>
      </c>
      <c r="D103" s="77" t="s">
        <v>142</v>
      </c>
      <c r="E103" s="77">
        <v>80</v>
      </c>
      <c r="F103" s="77">
        <v>131</v>
      </c>
      <c r="G103" s="9">
        <v>4</v>
      </c>
      <c r="H103" s="9">
        <v>3.6</v>
      </c>
      <c r="I103" s="9"/>
      <c r="J103" s="9" t="s">
        <v>21</v>
      </c>
      <c r="K103" s="9"/>
      <c r="L103" s="9"/>
      <c r="M103" s="10">
        <v>61</v>
      </c>
      <c r="N103" s="10">
        <v>18</v>
      </c>
      <c r="O103" s="10">
        <v>10</v>
      </c>
      <c r="P103" s="77" t="s">
        <v>116</v>
      </c>
      <c r="Q103" s="43" t="s">
        <v>807</v>
      </c>
      <c r="R103" s="11" t="s">
        <v>144</v>
      </c>
      <c r="S103" s="84"/>
      <c r="T103" s="6"/>
      <c r="U103" s="4"/>
    </row>
    <row r="104" spans="1:21" s="132" customFormat="1" ht="15.6" customHeight="1">
      <c r="A104" s="94" t="s">
        <v>170</v>
      </c>
      <c r="B104" s="94" t="s">
        <v>708</v>
      </c>
      <c r="C104" s="94" t="str">
        <f>RIGHT(B104,9)</f>
        <v>GN036N08A</v>
      </c>
      <c r="D104" s="94" t="s">
        <v>142</v>
      </c>
      <c r="E104" s="94">
        <v>80</v>
      </c>
      <c r="F104" s="94">
        <v>138</v>
      </c>
      <c r="G104" s="99">
        <v>4</v>
      </c>
      <c r="H104" s="99">
        <v>3.6</v>
      </c>
      <c r="I104" s="99"/>
      <c r="J104" s="99" t="s">
        <v>21</v>
      </c>
      <c r="K104" s="99"/>
      <c r="L104" s="99"/>
      <c r="M104" s="100">
        <v>74</v>
      </c>
      <c r="N104" s="100">
        <v>17</v>
      </c>
      <c r="O104" s="100">
        <v>31</v>
      </c>
      <c r="P104" s="94" t="s">
        <v>116</v>
      </c>
      <c r="Q104" s="102" t="s">
        <v>808</v>
      </c>
      <c r="R104" s="101" t="s">
        <v>144</v>
      </c>
      <c r="S104" s="131"/>
      <c r="T104" s="98"/>
      <c r="U104" s="97"/>
    </row>
    <row r="105" spans="1:21" s="4" customFormat="1" ht="13.5">
      <c r="A105" s="77" t="s">
        <v>170</v>
      </c>
      <c r="B105" s="77" t="s">
        <v>57</v>
      </c>
      <c r="C105" s="77" t="str">
        <f t="shared" si="16"/>
        <v>GB039N08S</v>
      </c>
      <c r="D105" s="77" t="s">
        <v>346</v>
      </c>
      <c r="E105" s="77">
        <v>80</v>
      </c>
      <c r="F105" s="77">
        <v>187</v>
      </c>
      <c r="G105" s="9">
        <v>4</v>
      </c>
      <c r="H105" s="9">
        <v>3.6</v>
      </c>
      <c r="I105" s="9"/>
      <c r="J105" s="9" t="s">
        <v>21</v>
      </c>
      <c r="K105" s="9"/>
      <c r="L105" s="9"/>
      <c r="M105" s="10">
        <v>64</v>
      </c>
      <c r="N105" s="10">
        <v>24</v>
      </c>
      <c r="O105" s="10">
        <v>9</v>
      </c>
      <c r="P105" s="77" t="s">
        <v>116</v>
      </c>
      <c r="Q105" s="43" t="s">
        <v>809</v>
      </c>
      <c r="R105" s="11" t="s">
        <v>144</v>
      </c>
      <c r="S105" s="85"/>
    </row>
    <row r="106" spans="1:21" s="4" customFormat="1" ht="13.5">
      <c r="A106" s="77" t="s">
        <v>170</v>
      </c>
      <c r="B106" s="77" t="s">
        <v>58</v>
      </c>
      <c r="C106" s="77" t="str">
        <f>RIGHT(B106,9)</f>
        <v>GK039N08S</v>
      </c>
      <c r="D106" s="77" t="s">
        <v>347</v>
      </c>
      <c r="E106" s="77">
        <v>80</v>
      </c>
      <c r="F106" s="77">
        <v>187</v>
      </c>
      <c r="G106" s="9">
        <v>4</v>
      </c>
      <c r="H106" s="9">
        <v>3.8</v>
      </c>
      <c r="I106" s="9"/>
      <c r="J106" s="9" t="s">
        <v>21</v>
      </c>
      <c r="K106" s="9"/>
      <c r="L106" s="9"/>
      <c r="M106" s="10">
        <v>64</v>
      </c>
      <c r="N106" s="10">
        <v>24</v>
      </c>
      <c r="O106" s="10">
        <v>9</v>
      </c>
      <c r="P106" s="77" t="s">
        <v>116</v>
      </c>
      <c r="Q106" s="43" t="s">
        <v>810</v>
      </c>
      <c r="R106" s="11" t="s">
        <v>144</v>
      </c>
      <c r="S106" s="85"/>
    </row>
    <row r="107" spans="1:21" s="1" customFormat="1" ht="15.6" customHeight="1">
      <c r="A107" s="77" t="s">
        <v>170</v>
      </c>
      <c r="B107" s="77" t="s">
        <v>56</v>
      </c>
      <c r="C107" s="77" t="str">
        <f>RIGHT(B107,9)</f>
        <v>GP039N08S</v>
      </c>
      <c r="D107" s="77" t="s">
        <v>344</v>
      </c>
      <c r="E107" s="77">
        <v>80</v>
      </c>
      <c r="F107" s="77">
        <v>187</v>
      </c>
      <c r="G107" s="9">
        <v>4</v>
      </c>
      <c r="H107" s="9">
        <v>3.9</v>
      </c>
      <c r="I107" s="9"/>
      <c r="J107" s="9" t="s">
        <v>21</v>
      </c>
      <c r="K107" s="9"/>
      <c r="L107" s="9"/>
      <c r="M107" s="10">
        <v>64</v>
      </c>
      <c r="N107" s="10">
        <v>24</v>
      </c>
      <c r="O107" s="10">
        <v>9</v>
      </c>
      <c r="P107" s="77" t="s">
        <v>116</v>
      </c>
      <c r="Q107" s="43" t="s">
        <v>811</v>
      </c>
      <c r="R107" s="11" t="s">
        <v>144</v>
      </c>
      <c r="S107" s="84"/>
    </row>
    <row r="108" spans="1:21" s="97" customFormat="1" ht="13.5">
      <c r="A108" s="94" t="s">
        <v>170</v>
      </c>
      <c r="B108" s="94" t="s">
        <v>710</v>
      </c>
      <c r="C108" s="94" t="str">
        <f t="shared" ref="C108" si="17">RIGHT(B108,9)</f>
        <v>GB039N08A</v>
      </c>
      <c r="D108" s="94" t="s">
        <v>346</v>
      </c>
      <c r="E108" s="94">
        <v>80</v>
      </c>
      <c r="F108" s="94">
        <v>196</v>
      </c>
      <c r="G108" s="99">
        <v>4</v>
      </c>
      <c r="H108" s="99">
        <v>3.6</v>
      </c>
      <c r="I108" s="99"/>
      <c r="J108" s="99" t="s">
        <v>21</v>
      </c>
      <c r="K108" s="99"/>
      <c r="L108" s="99"/>
      <c r="M108" s="100">
        <v>74</v>
      </c>
      <c r="N108" s="100">
        <v>31</v>
      </c>
      <c r="O108" s="100">
        <v>13</v>
      </c>
      <c r="P108" s="94" t="s">
        <v>116</v>
      </c>
      <c r="Q108" s="102" t="s">
        <v>812</v>
      </c>
      <c r="R108" s="101" t="s">
        <v>144</v>
      </c>
      <c r="S108" s="138"/>
    </row>
    <row r="109" spans="1:21" s="132" customFormat="1" ht="15.6" customHeight="1">
      <c r="A109" s="94" t="s">
        <v>170</v>
      </c>
      <c r="B109" s="94" t="s">
        <v>711</v>
      </c>
      <c r="C109" s="94" t="str">
        <f>RIGHT(B109,9)</f>
        <v>GP039N08A</v>
      </c>
      <c r="D109" s="94" t="s">
        <v>344</v>
      </c>
      <c r="E109" s="94">
        <v>80</v>
      </c>
      <c r="F109" s="94">
        <v>196</v>
      </c>
      <c r="G109" s="99">
        <v>4</v>
      </c>
      <c r="H109" s="99">
        <v>3.9</v>
      </c>
      <c r="I109" s="99"/>
      <c r="J109" s="99" t="s">
        <v>21</v>
      </c>
      <c r="K109" s="99"/>
      <c r="L109" s="99"/>
      <c r="M109" s="100">
        <v>74</v>
      </c>
      <c r="N109" s="100">
        <v>31</v>
      </c>
      <c r="O109" s="100">
        <v>13</v>
      </c>
      <c r="P109" s="94" t="s">
        <v>116</v>
      </c>
      <c r="Q109" s="102" t="s">
        <v>813</v>
      </c>
      <c r="R109" s="101" t="s">
        <v>144</v>
      </c>
      <c r="S109" s="131"/>
    </row>
    <row r="110" spans="1:21" s="1" customFormat="1" ht="15.6" customHeight="1">
      <c r="A110" s="77" t="s">
        <v>170</v>
      </c>
      <c r="B110" s="77" t="s">
        <v>325</v>
      </c>
      <c r="C110" s="77" t="str">
        <f t="shared" ref="C110:C111" si="18">RIGHT(B110,9)</f>
        <v>GA039N08S</v>
      </c>
      <c r="D110" s="77" t="s">
        <v>345</v>
      </c>
      <c r="E110" s="77">
        <v>80</v>
      </c>
      <c r="F110" s="77">
        <v>160</v>
      </c>
      <c r="G110" s="9">
        <v>4</v>
      </c>
      <c r="H110" s="9">
        <v>4.2</v>
      </c>
      <c r="I110" s="9"/>
      <c r="J110" s="9" t="s">
        <v>21</v>
      </c>
      <c r="K110" s="9"/>
      <c r="L110" s="9"/>
      <c r="M110" s="10">
        <v>64</v>
      </c>
      <c r="N110" s="10">
        <v>24</v>
      </c>
      <c r="O110" s="10">
        <v>9</v>
      </c>
      <c r="P110" s="77" t="s">
        <v>116</v>
      </c>
      <c r="Q110" s="41"/>
      <c r="R110" s="90" t="s">
        <v>145</v>
      </c>
      <c r="S110" s="84"/>
    </row>
    <row r="111" spans="1:21" s="1" customFormat="1" ht="15.6" customHeight="1">
      <c r="A111" s="77" t="s">
        <v>170</v>
      </c>
      <c r="B111" s="77" t="s">
        <v>326</v>
      </c>
      <c r="C111" s="77" t="str">
        <f t="shared" si="18"/>
        <v>GW039N08S</v>
      </c>
      <c r="D111" s="77" t="s">
        <v>348</v>
      </c>
      <c r="E111" s="77">
        <v>80</v>
      </c>
      <c r="F111" s="77">
        <v>187</v>
      </c>
      <c r="G111" s="9">
        <v>4</v>
      </c>
      <c r="H111" s="9">
        <v>4.2</v>
      </c>
      <c r="I111" s="9"/>
      <c r="J111" s="9" t="s">
        <v>21</v>
      </c>
      <c r="K111" s="9"/>
      <c r="L111" s="9"/>
      <c r="M111" s="10">
        <v>64</v>
      </c>
      <c r="N111" s="10">
        <v>24</v>
      </c>
      <c r="O111" s="10">
        <v>9</v>
      </c>
      <c r="P111" s="77" t="s">
        <v>116</v>
      </c>
      <c r="Q111" s="41"/>
      <c r="R111" s="90" t="s">
        <v>145</v>
      </c>
    </row>
    <row r="112" spans="1:21" s="1" customFormat="1" ht="15.6" customHeight="1">
      <c r="A112" s="77" t="s">
        <v>170</v>
      </c>
      <c r="B112" s="77" t="s">
        <v>297</v>
      </c>
      <c r="C112" s="77" t="str">
        <f>RIGHT(B112,10)</f>
        <v>GN036N08SL</v>
      </c>
      <c r="D112" s="77" t="s">
        <v>298</v>
      </c>
      <c r="E112" s="77">
        <v>80</v>
      </c>
      <c r="F112" s="77">
        <v>132</v>
      </c>
      <c r="G112" s="9">
        <v>2.4</v>
      </c>
      <c r="H112" s="9">
        <v>3.6</v>
      </c>
      <c r="I112" s="9"/>
      <c r="J112" s="9">
        <v>4.9000000000000004</v>
      </c>
      <c r="K112" s="9"/>
      <c r="L112" s="9"/>
      <c r="M112" s="10">
        <v>69</v>
      </c>
      <c r="N112" s="10">
        <v>10</v>
      </c>
      <c r="O112" s="10">
        <v>12</v>
      </c>
      <c r="P112" s="77" t="s">
        <v>116</v>
      </c>
      <c r="Q112" s="43" t="s">
        <v>371</v>
      </c>
      <c r="R112" s="11" t="s">
        <v>144</v>
      </c>
      <c r="S112" s="86"/>
    </row>
    <row r="113" spans="1:21" s="132" customFormat="1" ht="15.6" customHeight="1">
      <c r="A113" s="94" t="s">
        <v>170</v>
      </c>
      <c r="B113" s="94" t="s">
        <v>709</v>
      </c>
      <c r="C113" s="94" t="str">
        <f>RIGHT(B113,10)</f>
        <v>GN036N08AL</v>
      </c>
      <c r="D113" s="94" t="s">
        <v>142</v>
      </c>
      <c r="E113" s="94">
        <v>80</v>
      </c>
      <c r="F113" s="94">
        <v>138</v>
      </c>
      <c r="G113" s="99">
        <v>2.4</v>
      </c>
      <c r="H113" s="99">
        <v>3.6</v>
      </c>
      <c r="I113" s="99"/>
      <c r="J113" s="99">
        <v>4.9000000000000004</v>
      </c>
      <c r="K113" s="99"/>
      <c r="L113" s="99"/>
      <c r="M113" s="100">
        <v>88</v>
      </c>
      <c r="N113" s="100">
        <v>12</v>
      </c>
      <c r="O113" s="100">
        <v>28</v>
      </c>
      <c r="P113" s="94" t="s">
        <v>116</v>
      </c>
      <c r="Q113" s="102" t="s">
        <v>814</v>
      </c>
      <c r="R113" s="101" t="s">
        <v>144</v>
      </c>
      <c r="S113" s="131"/>
      <c r="T113" s="98"/>
      <c r="U113" s="97"/>
    </row>
    <row r="114" spans="1:21" s="4" customFormat="1" ht="13.5">
      <c r="A114" s="77" t="s">
        <v>170</v>
      </c>
      <c r="B114" s="77" t="s">
        <v>41</v>
      </c>
      <c r="C114" s="77" t="str">
        <f>RIGHT(B114,10)</f>
        <v>GB058N08SL</v>
      </c>
      <c r="D114" s="77" t="s">
        <v>346</v>
      </c>
      <c r="E114" s="77">
        <v>80</v>
      </c>
      <c r="F114" s="77">
        <v>130</v>
      </c>
      <c r="G114" s="13">
        <v>2.4</v>
      </c>
      <c r="H114" s="9">
        <v>5.5</v>
      </c>
      <c r="I114" s="9"/>
      <c r="J114" s="9">
        <v>7.7</v>
      </c>
      <c r="K114" s="9"/>
      <c r="L114" s="9"/>
      <c r="M114" s="10">
        <v>46</v>
      </c>
      <c r="N114" s="10">
        <v>9</v>
      </c>
      <c r="O114" s="10">
        <v>8</v>
      </c>
      <c r="P114" s="77" t="s">
        <v>116</v>
      </c>
      <c r="Q114" s="43" t="s">
        <v>815</v>
      </c>
      <c r="R114" s="11" t="s">
        <v>144</v>
      </c>
    </row>
    <row r="115" spans="1:21" s="1" customFormat="1" ht="15.6" customHeight="1">
      <c r="A115" s="77" t="s">
        <v>170</v>
      </c>
      <c r="B115" s="77" t="s">
        <v>40</v>
      </c>
      <c r="C115" s="77" t="str">
        <f t="shared" ref="C115:C129" si="19">RIGHT(B115,10)</f>
        <v>GP058N08SL</v>
      </c>
      <c r="D115" s="77" t="s">
        <v>344</v>
      </c>
      <c r="E115" s="77">
        <v>80</v>
      </c>
      <c r="F115" s="77">
        <v>130</v>
      </c>
      <c r="G115" s="13">
        <v>2.4</v>
      </c>
      <c r="H115" s="9">
        <v>5.8</v>
      </c>
      <c r="I115" s="9"/>
      <c r="J115" s="9">
        <v>8</v>
      </c>
      <c r="K115" s="9"/>
      <c r="L115" s="9"/>
      <c r="M115" s="10">
        <v>46</v>
      </c>
      <c r="N115" s="10">
        <v>9</v>
      </c>
      <c r="O115" s="10">
        <v>8</v>
      </c>
      <c r="P115" s="77" t="s">
        <v>116</v>
      </c>
      <c r="Q115" s="43" t="s">
        <v>816</v>
      </c>
      <c r="R115" s="11" t="s">
        <v>144</v>
      </c>
      <c r="S115" s="86"/>
    </row>
    <row r="116" spans="1:21" s="1" customFormat="1" ht="15.6" customHeight="1">
      <c r="A116" s="77" t="s">
        <v>170</v>
      </c>
      <c r="B116" s="77" t="s">
        <v>323</v>
      </c>
      <c r="C116" s="77" t="str">
        <f t="shared" si="19"/>
        <v>GA058N08SL</v>
      </c>
      <c r="D116" s="77" t="s">
        <v>345</v>
      </c>
      <c r="E116" s="77">
        <v>80</v>
      </c>
      <c r="F116" s="77">
        <v>120</v>
      </c>
      <c r="G116" s="13">
        <v>2.4</v>
      </c>
      <c r="H116" s="9">
        <v>5.8</v>
      </c>
      <c r="I116" s="9"/>
      <c r="J116" s="9">
        <v>8</v>
      </c>
      <c r="K116" s="9"/>
      <c r="L116" s="9"/>
      <c r="M116" s="10">
        <v>46</v>
      </c>
      <c r="N116" s="10">
        <v>9</v>
      </c>
      <c r="O116" s="10">
        <v>8</v>
      </c>
      <c r="P116" s="77" t="s">
        <v>116</v>
      </c>
      <c r="Q116" s="43" t="s">
        <v>817</v>
      </c>
      <c r="R116" s="11" t="s">
        <v>144</v>
      </c>
      <c r="S116" s="86"/>
    </row>
    <row r="117" spans="1:21" s="1" customFormat="1" ht="15.6" customHeight="1">
      <c r="A117" s="77" t="s">
        <v>170</v>
      </c>
      <c r="B117" s="77" t="s">
        <v>324</v>
      </c>
      <c r="C117" s="77" t="str">
        <f t="shared" si="19"/>
        <v>GW058N08SL</v>
      </c>
      <c r="D117" s="77" t="s">
        <v>348</v>
      </c>
      <c r="E117" s="77">
        <v>80</v>
      </c>
      <c r="F117" s="77">
        <v>130</v>
      </c>
      <c r="G117" s="13">
        <v>2.4</v>
      </c>
      <c r="H117" s="9">
        <v>5.8</v>
      </c>
      <c r="I117" s="9"/>
      <c r="J117" s="9">
        <v>8</v>
      </c>
      <c r="K117" s="9"/>
      <c r="L117" s="9"/>
      <c r="M117" s="10">
        <v>46</v>
      </c>
      <c r="N117" s="10">
        <v>9</v>
      </c>
      <c r="O117" s="10">
        <v>8</v>
      </c>
      <c r="P117" s="77" t="s">
        <v>116</v>
      </c>
      <c r="Q117" s="41"/>
      <c r="R117" s="90" t="s">
        <v>145</v>
      </c>
      <c r="S117" s="86"/>
    </row>
    <row r="118" spans="1:21" s="4" customFormat="1" ht="13.5">
      <c r="A118" s="77" t="s">
        <v>170</v>
      </c>
      <c r="B118" s="77" t="s">
        <v>42</v>
      </c>
      <c r="C118" s="77" t="str">
        <f t="shared" si="19"/>
        <v>GD058N08SL</v>
      </c>
      <c r="D118" s="77" t="s">
        <v>53</v>
      </c>
      <c r="E118" s="77">
        <v>80</v>
      </c>
      <c r="F118" s="77">
        <v>110</v>
      </c>
      <c r="G118" s="13">
        <v>2.4</v>
      </c>
      <c r="H118" s="9">
        <v>5.8</v>
      </c>
      <c r="I118" s="9"/>
      <c r="J118" s="9">
        <v>8</v>
      </c>
      <c r="K118" s="9"/>
      <c r="L118" s="9"/>
      <c r="M118" s="10">
        <v>46</v>
      </c>
      <c r="N118" s="10">
        <v>9</v>
      </c>
      <c r="O118" s="10">
        <v>8</v>
      </c>
      <c r="P118" s="77" t="s">
        <v>116</v>
      </c>
      <c r="Q118" s="43" t="s">
        <v>818</v>
      </c>
      <c r="R118" s="11" t="s">
        <v>144</v>
      </c>
    </row>
    <row r="119" spans="1:21" s="4" customFormat="1" ht="13.5">
      <c r="A119" s="77" t="s">
        <v>170</v>
      </c>
      <c r="B119" s="77" t="s">
        <v>43</v>
      </c>
      <c r="C119" s="77" t="str">
        <f t="shared" si="19"/>
        <v>GN058N08SL</v>
      </c>
      <c r="D119" s="77" t="s">
        <v>142</v>
      </c>
      <c r="E119" s="77">
        <v>80</v>
      </c>
      <c r="F119" s="77">
        <v>100</v>
      </c>
      <c r="G119" s="13">
        <v>2.4</v>
      </c>
      <c r="H119" s="9">
        <v>5.8</v>
      </c>
      <c r="I119" s="9"/>
      <c r="J119" s="9">
        <v>8</v>
      </c>
      <c r="K119" s="9"/>
      <c r="L119" s="9"/>
      <c r="M119" s="10">
        <v>46</v>
      </c>
      <c r="N119" s="10">
        <v>9</v>
      </c>
      <c r="O119" s="10">
        <v>8</v>
      </c>
      <c r="P119" s="77" t="s">
        <v>116</v>
      </c>
      <c r="Q119" s="43" t="s">
        <v>819</v>
      </c>
      <c r="R119" s="11" t="s">
        <v>144</v>
      </c>
    </row>
    <row r="120" spans="1:21" s="4" customFormat="1" ht="13.5">
      <c r="A120" s="77" t="s">
        <v>170</v>
      </c>
      <c r="B120" s="77" t="s">
        <v>128</v>
      </c>
      <c r="C120" s="77" t="str">
        <f t="shared" si="19"/>
        <v>GS063N08SL</v>
      </c>
      <c r="D120" s="77" t="s">
        <v>158</v>
      </c>
      <c r="E120" s="77">
        <v>80</v>
      </c>
      <c r="F120" s="77">
        <v>17</v>
      </c>
      <c r="G120" s="13">
        <v>2.4</v>
      </c>
      <c r="H120" s="9">
        <v>6.3</v>
      </c>
      <c r="I120" s="9"/>
      <c r="J120" s="9">
        <v>8.5</v>
      </c>
      <c r="K120" s="9"/>
      <c r="L120" s="9"/>
      <c r="M120" s="10">
        <v>46</v>
      </c>
      <c r="N120" s="10">
        <v>9</v>
      </c>
      <c r="O120" s="10">
        <v>8</v>
      </c>
      <c r="P120" s="77" t="s">
        <v>116</v>
      </c>
      <c r="Q120" s="43" t="s">
        <v>820</v>
      </c>
      <c r="R120" s="11" t="s">
        <v>144</v>
      </c>
    </row>
    <row r="121" spans="1:21" s="4" customFormat="1" ht="13.5">
      <c r="A121" s="77" t="s">
        <v>170</v>
      </c>
      <c r="B121" s="77" t="s">
        <v>67</v>
      </c>
      <c r="C121" s="77" t="str">
        <f>RIGHT(B121,10)</f>
        <v>GB080N08SL</v>
      </c>
      <c r="D121" s="77" t="s">
        <v>346</v>
      </c>
      <c r="E121" s="77">
        <v>80</v>
      </c>
      <c r="F121" s="77">
        <v>85</v>
      </c>
      <c r="G121" s="13">
        <v>2.4</v>
      </c>
      <c r="H121" s="9">
        <v>7.7</v>
      </c>
      <c r="I121" s="9"/>
      <c r="J121" s="9">
        <v>10.9</v>
      </c>
      <c r="K121" s="9"/>
      <c r="L121" s="9"/>
      <c r="M121" s="10">
        <v>40</v>
      </c>
      <c r="N121" s="9">
        <v>4.5</v>
      </c>
      <c r="O121" s="9">
        <v>7.5</v>
      </c>
      <c r="P121" s="77" t="s">
        <v>116</v>
      </c>
      <c r="Q121" s="43" t="s">
        <v>821</v>
      </c>
      <c r="R121" s="11" t="s">
        <v>144</v>
      </c>
    </row>
    <row r="122" spans="1:21" s="1" customFormat="1" ht="15.6" customHeight="1">
      <c r="A122" s="77" t="s">
        <v>170</v>
      </c>
      <c r="B122" s="77" t="s">
        <v>66</v>
      </c>
      <c r="C122" s="77" t="str">
        <f>RIGHT(B122,10)</f>
        <v>GP080N08SL</v>
      </c>
      <c r="D122" s="77" t="s">
        <v>344</v>
      </c>
      <c r="E122" s="77">
        <v>80</v>
      </c>
      <c r="F122" s="77">
        <v>85</v>
      </c>
      <c r="G122" s="13">
        <v>2.4</v>
      </c>
      <c r="H122" s="9">
        <v>8</v>
      </c>
      <c r="I122" s="9"/>
      <c r="J122" s="9">
        <v>11.1</v>
      </c>
      <c r="K122" s="9"/>
      <c r="L122" s="9"/>
      <c r="M122" s="10">
        <v>40</v>
      </c>
      <c r="N122" s="9">
        <v>4.5</v>
      </c>
      <c r="O122" s="9">
        <v>7.5</v>
      </c>
      <c r="P122" s="77" t="s">
        <v>116</v>
      </c>
      <c r="Q122" s="43" t="s">
        <v>822</v>
      </c>
      <c r="R122" s="11" t="s">
        <v>144</v>
      </c>
      <c r="S122" s="84"/>
    </row>
    <row r="123" spans="1:21" s="1" customFormat="1" ht="15.6" customHeight="1">
      <c r="A123" s="77" t="s">
        <v>170</v>
      </c>
      <c r="B123" s="77" t="s">
        <v>327</v>
      </c>
      <c r="C123" s="77" t="str">
        <f t="shared" ref="C123:C128" si="20">RIGHT(B123,10)</f>
        <v>GA080N08SL</v>
      </c>
      <c r="D123" s="77" t="s">
        <v>345</v>
      </c>
      <c r="E123" s="77">
        <v>80</v>
      </c>
      <c r="F123" s="77">
        <v>85</v>
      </c>
      <c r="G123" s="13">
        <v>2.4</v>
      </c>
      <c r="H123" s="9">
        <v>8</v>
      </c>
      <c r="I123" s="9"/>
      <c r="J123" s="9">
        <v>11.1</v>
      </c>
      <c r="K123" s="9"/>
      <c r="L123" s="9"/>
      <c r="M123" s="10">
        <v>40</v>
      </c>
      <c r="N123" s="9">
        <v>4.5</v>
      </c>
      <c r="O123" s="9">
        <v>7.5</v>
      </c>
      <c r="P123" s="77" t="s">
        <v>116</v>
      </c>
      <c r="Q123" s="41"/>
      <c r="R123" s="90" t="s">
        <v>145</v>
      </c>
    </row>
    <row r="124" spans="1:21" s="1" customFormat="1" ht="15.6" customHeight="1">
      <c r="A124" s="77" t="s">
        <v>170</v>
      </c>
      <c r="B124" s="77" t="s">
        <v>328</v>
      </c>
      <c r="C124" s="77" t="str">
        <f t="shared" si="20"/>
        <v>GW080N08SL</v>
      </c>
      <c r="D124" s="77" t="s">
        <v>348</v>
      </c>
      <c r="E124" s="77">
        <v>80</v>
      </c>
      <c r="F124" s="77">
        <v>85</v>
      </c>
      <c r="G124" s="13">
        <v>2.4</v>
      </c>
      <c r="H124" s="9">
        <v>8</v>
      </c>
      <c r="I124" s="9"/>
      <c r="J124" s="9">
        <v>11.1</v>
      </c>
      <c r="K124" s="9"/>
      <c r="L124" s="9"/>
      <c r="M124" s="10">
        <v>40</v>
      </c>
      <c r="N124" s="9">
        <v>4.5</v>
      </c>
      <c r="O124" s="9">
        <v>7.5</v>
      </c>
      <c r="P124" s="77" t="s">
        <v>116</v>
      </c>
      <c r="Q124" s="41"/>
      <c r="R124" s="90" t="s">
        <v>145</v>
      </c>
    </row>
    <row r="125" spans="1:21" s="4" customFormat="1" ht="13.5">
      <c r="A125" s="77" t="s">
        <v>170</v>
      </c>
      <c r="B125" s="77" t="s">
        <v>68</v>
      </c>
      <c r="C125" s="77" t="str">
        <f t="shared" si="20"/>
        <v>GD080N08SL</v>
      </c>
      <c r="D125" s="77" t="s">
        <v>349</v>
      </c>
      <c r="E125" s="77">
        <v>80</v>
      </c>
      <c r="F125" s="77">
        <v>85</v>
      </c>
      <c r="G125" s="13">
        <v>2.4</v>
      </c>
      <c r="H125" s="9">
        <v>8</v>
      </c>
      <c r="I125" s="9"/>
      <c r="J125" s="9">
        <v>11.1</v>
      </c>
      <c r="K125" s="9"/>
      <c r="L125" s="9"/>
      <c r="M125" s="10">
        <v>40</v>
      </c>
      <c r="N125" s="9">
        <v>4.5</v>
      </c>
      <c r="O125" s="9">
        <v>7.5</v>
      </c>
      <c r="P125" s="77" t="s">
        <v>116</v>
      </c>
      <c r="Q125" s="43" t="s">
        <v>823</v>
      </c>
      <c r="R125" s="11" t="s">
        <v>144</v>
      </c>
    </row>
    <row r="126" spans="1:21" s="4" customFormat="1" ht="13.5">
      <c r="A126" s="77" t="s">
        <v>170</v>
      </c>
      <c r="B126" s="77" t="s">
        <v>69</v>
      </c>
      <c r="C126" s="77" t="str">
        <f t="shared" si="20"/>
        <v>GI080N08SL</v>
      </c>
      <c r="D126" s="12" t="s">
        <v>350</v>
      </c>
      <c r="E126" s="77">
        <v>80</v>
      </c>
      <c r="F126" s="77">
        <v>85</v>
      </c>
      <c r="G126" s="13">
        <v>2.4</v>
      </c>
      <c r="H126" s="9">
        <v>8</v>
      </c>
      <c r="I126" s="9"/>
      <c r="J126" s="9">
        <v>11.1</v>
      </c>
      <c r="K126" s="9"/>
      <c r="L126" s="9"/>
      <c r="M126" s="10">
        <v>40</v>
      </c>
      <c r="N126" s="9">
        <v>4.5</v>
      </c>
      <c r="O126" s="9">
        <v>7.5</v>
      </c>
      <c r="P126" s="77" t="s">
        <v>116</v>
      </c>
      <c r="Q126" s="43" t="s">
        <v>824</v>
      </c>
      <c r="R126" s="11" t="s">
        <v>145</v>
      </c>
    </row>
    <row r="127" spans="1:21" s="4" customFormat="1" ht="13.5">
      <c r="A127" s="77" t="s">
        <v>170</v>
      </c>
      <c r="B127" s="77" t="s">
        <v>70</v>
      </c>
      <c r="C127" s="77" t="str">
        <f t="shared" si="20"/>
        <v>GN080N08SL</v>
      </c>
      <c r="D127" s="77" t="s">
        <v>142</v>
      </c>
      <c r="E127" s="77">
        <v>80</v>
      </c>
      <c r="F127" s="77">
        <v>85</v>
      </c>
      <c r="G127" s="13">
        <v>2.4</v>
      </c>
      <c r="H127" s="9">
        <v>8</v>
      </c>
      <c r="I127" s="9"/>
      <c r="J127" s="9">
        <v>11.1</v>
      </c>
      <c r="K127" s="9"/>
      <c r="L127" s="9"/>
      <c r="M127" s="10">
        <v>40</v>
      </c>
      <c r="N127" s="9">
        <v>4.5</v>
      </c>
      <c r="O127" s="9">
        <v>7.5</v>
      </c>
      <c r="P127" s="77" t="s">
        <v>235</v>
      </c>
      <c r="Q127" s="43" t="s">
        <v>825</v>
      </c>
      <c r="R127" s="11" t="s">
        <v>354</v>
      </c>
    </row>
    <row r="128" spans="1:21" s="4" customFormat="1" ht="13.5">
      <c r="A128" s="77" t="s">
        <v>401</v>
      </c>
      <c r="B128" s="77" t="s">
        <v>402</v>
      </c>
      <c r="C128" s="77" t="str">
        <f t="shared" si="20"/>
        <v>GS086N08SL</v>
      </c>
      <c r="D128" s="77" t="s">
        <v>158</v>
      </c>
      <c r="E128" s="77">
        <v>80</v>
      </c>
      <c r="F128" s="77">
        <v>14.9</v>
      </c>
      <c r="G128" s="13">
        <v>2.4</v>
      </c>
      <c r="H128" s="9">
        <v>8.6</v>
      </c>
      <c r="I128" s="9"/>
      <c r="J128" s="9">
        <v>11</v>
      </c>
      <c r="K128" s="9"/>
      <c r="L128" s="9"/>
      <c r="M128" s="10">
        <v>46</v>
      </c>
      <c r="N128" s="9">
        <v>8.5</v>
      </c>
      <c r="O128" s="9">
        <v>10.5</v>
      </c>
      <c r="P128" s="77" t="s">
        <v>235</v>
      </c>
      <c r="Q128" s="44" t="s">
        <v>826</v>
      </c>
      <c r="R128" s="11" t="s">
        <v>354</v>
      </c>
    </row>
    <row r="129" spans="1:20" s="4" customFormat="1" ht="13.5">
      <c r="A129" s="77" t="s">
        <v>170</v>
      </c>
      <c r="B129" s="77" t="s">
        <v>175</v>
      </c>
      <c r="C129" s="77" t="str">
        <f t="shared" si="19"/>
        <v>GS089N08SL</v>
      </c>
      <c r="D129" s="77" t="s">
        <v>158</v>
      </c>
      <c r="E129" s="77">
        <v>80</v>
      </c>
      <c r="F129" s="77">
        <v>14</v>
      </c>
      <c r="G129" s="13">
        <v>2.4</v>
      </c>
      <c r="H129" s="9">
        <v>8.9</v>
      </c>
      <c r="I129" s="9"/>
      <c r="J129" s="9">
        <v>12</v>
      </c>
      <c r="K129" s="9"/>
      <c r="L129" s="9"/>
      <c r="M129" s="10">
        <v>40</v>
      </c>
      <c r="N129" s="9">
        <v>4.5</v>
      </c>
      <c r="O129" s="9">
        <v>7.5</v>
      </c>
      <c r="P129" s="77" t="s">
        <v>116</v>
      </c>
      <c r="Q129" s="44" t="s">
        <v>827</v>
      </c>
      <c r="R129" s="11" t="s">
        <v>354</v>
      </c>
    </row>
    <row r="130" spans="1:20" s="7" customFormat="1">
      <c r="A130" s="19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21"/>
      <c r="N130" s="21"/>
      <c r="O130" s="21"/>
      <c r="P130" s="19"/>
      <c r="Q130" s="22"/>
      <c r="R130" s="22"/>
    </row>
    <row r="131" spans="1:20" s="4" customFormat="1">
      <c r="A131" s="19"/>
      <c r="B131" s="19"/>
      <c r="C131" s="19"/>
      <c r="D131" s="23"/>
      <c r="E131" s="23"/>
      <c r="F131" s="23"/>
      <c r="G131" s="24"/>
      <c r="H131" s="24"/>
      <c r="I131" s="24"/>
      <c r="J131" s="24"/>
      <c r="K131" s="24"/>
      <c r="L131" s="24"/>
      <c r="M131" s="24"/>
      <c r="N131" s="24"/>
      <c r="O131" s="24"/>
      <c r="P131" s="23"/>
      <c r="Q131" s="23"/>
      <c r="R131" s="23"/>
      <c r="S131" s="3"/>
    </row>
    <row r="132" spans="1:20" s="1" customFormat="1" ht="53.1" customHeight="1">
      <c r="A132" s="163" t="s">
        <v>1</v>
      </c>
      <c r="B132" s="163" t="s">
        <v>2</v>
      </c>
      <c r="C132" s="163" t="s">
        <v>3</v>
      </c>
      <c r="D132" s="163" t="s">
        <v>4</v>
      </c>
      <c r="E132" s="163" t="s">
        <v>5</v>
      </c>
      <c r="F132" s="163" t="s">
        <v>6</v>
      </c>
      <c r="G132" s="163" t="s">
        <v>7</v>
      </c>
      <c r="H132" s="165" t="s">
        <v>288</v>
      </c>
      <c r="I132" s="166"/>
      <c r="J132" s="166"/>
      <c r="K132" s="166"/>
      <c r="L132" s="167"/>
      <c r="M132" s="163" t="s">
        <v>8</v>
      </c>
      <c r="N132" s="163" t="s">
        <v>9</v>
      </c>
      <c r="O132" s="163" t="s">
        <v>10</v>
      </c>
      <c r="P132" s="163" t="s">
        <v>11</v>
      </c>
      <c r="Q132" s="163" t="s">
        <v>12</v>
      </c>
      <c r="R132" s="163" t="s">
        <v>146</v>
      </c>
    </row>
    <row r="133" spans="1:20">
      <c r="A133" s="164"/>
      <c r="B133" s="164"/>
      <c r="C133" s="164"/>
      <c r="D133" s="164"/>
      <c r="E133" s="164"/>
      <c r="F133" s="164"/>
      <c r="G133" s="164"/>
      <c r="H133" s="8" t="s">
        <v>13</v>
      </c>
      <c r="I133" s="8"/>
      <c r="J133" s="8" t="s">
        <v>14</v>
      </c>
      <c r="K133" s="8"/>
      <c r="L133" s="8"/>
      <c r="M133" s="164"/>
      <c r="N133" s="164"/>
      <c r="O133" s="164"/>
      <c r="P133" s="164"/>
      <c r="Q133" s="164"/>
      <c r="R133" s="164"/>
    </row>
    <row r="134" spans="1:20" s="4" customFormat="1" ht="13.5">
      <c r="A134" s="77" t="s">
        <v>0</v>
      </c>
      <c r="B134" s="77" t="s">
        <v>176</v>
      </c>
      <c r="C134" s="77" t="str">
        <f>RIGHT(B134,9)</f>
        <v>GB022N10S</v>
      </c>
      <c r="D134" s="77" t="s">
        <v>346</v>
      </c>
      <c r="E134" s="77">
        <v>100</v>
      </c>
      <c r="F134" s="77">
        <v>308</v>
      </c>
      <c r="G134" s="9">
        <v>4</v>
      </c>
      <c r="H134" s="9">
        <v>2.2000000000000002</v>
      </c>
      <c r="I134" s="9"/>
      <c r="J134" s="9" t="s">
        <v>21</v>
      </c>
      <c r="K134" s="9"/>
      <c r="L134" s="9"/>
      <c r="M134" s="10">
        <v>150</v>
      </c>
      <c r="N134" s="10">
        <v>44</v>
      </c>
      <c r="O134" s="10">
        <v>26</v>
      </c>
      <c r="P134" s="77" t="s">
        <v>116</v>
      </c>
      <c r="Q134" s="43" t="s">
        <v>874</v>
      </c>
      <c r="R134" s="11" t="s">
        <v>144</v>
      </c>
      <c r="S134" s="3"/>
    </row>
    <row r="135" spans="1:20" s="4" customFormat="1" ht="13.5">
      <c r="A135" s="77" t="s">
        <v>0</v>
      </c>
      <c r="B135" s="77" t="s">
        <v>177</v>
      </c>
      <c r="C135" s="77" t="str">
        <f>RIGHT(B135,9)</f>
        <v>GK025N10S</v>
      </c>
      <c r="D135" s="77" t="s">
        <v>347</v>
      </c>
      <c r="E135" s="77">
        <v>100</v>
      </c>
      <c r="F135" s="77">
        <v>308</v>
      </c>
      <c r="G135" s="9">
        <v>4</v>
      </c>
      <c r="H135" s="9">
        <v>2.4</v>
      </c>
      <c r="I135" s="9"/>
      <c r="J135" s="9" t="s">
        <v>21</v>
      </c>
      <c r="K135" s="9"/>
      <c r="L135" s="9"/>
      <c r="M135" s="10">
        <v>150</v>
      </c>
      <c r="N135" s="10">
        <v>44</v>
      </c>
      <c r="O135" s="10">
        <v>26</v>
      </c>
      <c r="P135" s="77" t="s">
        <v>116</v>
      </c>
      <c r="Q135" s="43" t="s">
        <v>875</v>
      </c>
      <c r="R135" s="11" t="s">
        <v>144</v>
      </c>
      <c r="S135" s="3"/>
    </row>
    <row r="136" spans="1:20" s="4" customFormat="1" ht="13.5">
      <c r="A136" s="77" t="s">
        <v>0</v>
      </c>
      <c r="B136" s="77" t="s">
        <v>178</v>
      </c>
      <c r="C136" s="77" t="str">
        <f t="shared" ref="C136:C164" si="21">RIGHT(B136,9)</f>
        <v>GP025N10S</v>
      </c>
      <c r="D136" s="77" t="s">
        <v>344</v>
      </c>
      <c r="E136" s="77">
        <v>100</v>
      </c>
      <c r="F136" s="77">
        <v>308</v>
      </c>
      <c r="G136" s="9">
        <v>4</v>
      </c>
      <c r="H136" s="9">
        <v>2.5</v>
      </c>
      <c r="I136" s="9"/>
      <c r="J136" s="9" t="s">
        <v>21</v>
      </c>
      <c r="K136" s="9"/>
      <c r="L136" s="9"/>
      <c r="M136" s="10">
        <v>150</v>
      </c>
      <c r="N136" s="10">
        <v>44</v>
      </c>
      <c r="O136" s="10">
        <v>26</v>
      </c>
      <c r="P136" s="77" t="s">
        <v>116</v>
      </c>
      <c r="Q136" s="43" t="s">
        <v>876</v>
      </c>
      <c r="R136" s="11" t="s">
        <v>144</v>
      </c>
      <c r="S136" s="3"/>
    </row>
    <row r="137" spans="1:20" s="4" customFormat="1" ht="13.5">
      <c r="A137" s="77" t="s">
        <v>0</v>
      </c>
      <c r="B137" s="77" t="s">
        <v>179</v>
      </c>
      <c r="C137" s="77" t="str">
        <f t="shared" si="21"/>
        <v>GB027N10S</v>
      </c>
      <c r="D137" s="77" t="s">
        <v>346</v>
      </c>
      <c r="E137" s="77">
        <v>100</v>
      </c>
      <c r="F137" s="77">
        <v>260</v>
      </c>
      <c r="G137" s="9">
        <v>4</v>
      </c>
      <c r="H137" s="9">
        <v>2.7</v>
      </c>
      <c r="I137" s="9"/>
      <c r="J137" s="9" t="s">
        <v>21</v>
      </c>
      <c r="K137" s="9"/>
      <c r="L137" s="9"/>
      <c r="M137" s="10">
        <v>125</v>
      </c>
      <c r="N137" s="10">
        <v>36</v>
      </c>
      <c r="O137" s="10">
        <v>14</v>
      </c>
      <c r="P137" s="77" t="s">
        <v>116</v>
      </c>
      <c r="Q137" s="43" t="s">
        <v>877</v>
      </c>
      <c r="R137" s="11" t="s">
        <v>144</v>
      </c>
      <c r="S137" s="3"/>
      <c r="T137" s="6"/>
    </row>
    <row r="138" spans="1:20" s="4" customFormat="1" ht="13.5">
      <c r="A138" s="77" t="s">
        <v>0</v>
      </c>
      <c r="B138" s="77" t="s">
        <v>180</v>
      </c>
      <c r="C138" s="77" t="str">
        <f>RIGHT(B138,9)</f>
        <v>GK029N10S</v>
      </c>
      <c r="D138" s="77" t="s">
        <v>347</v>
      </c>
      <c r="E138" s="77">
        <v>100</v>
      </c>
      <c r="F138" s="77">
        <v>260</v>
      </c>
      <c r="G138" s="9">
        <v>4</v>
      </c>
      <c r="H138" s="9">
        <v>2.9</v>
      </c>
      <c r="I138" s="9"/>
      <c r="J138" s="9" t="s">
        <v>21</v>
      </c>
      <c r="K138" s="9"/>
      <c r="L138" s="9"/>
      <c r="M138" s="10">
        <v>125</v>
      </c>
      <c r="N138" s="10">
        <v>36</v>
      </c>
      <c r="O138" s="10">
        <v>14</v>
      </c>
      <c r="P138" s="77" t="s">
        <v>116</v>
      </c>
      <c r="Q138" s="43" t="s">
        <v>878</v>
      </c>
      <c r="R138" s="11" t="s">
        <v>144</v>
      </c>
      <c r="S138" s="3"/>
      <c r="T138" s="6"/>
    </row>
    <row r="139" spans="1:20" s="4" customFormat="1" ht="13.5">
      <c r="A139" s="77" t="s">
        <v>0</v>
      </c>
      <c r="B139" s="77" t="s">
        <v>181</v>
      </c>
      <c r="C139" s="77" t="str">
        <f>RIGHT(B139,9)</f>
        <v>GP030N10S</v>
      </c>
      <c r="D139" s="77" t="s">
        <v>344</v>
      </c>
      <c r="E139" s="77">
        <v>100</v>
      </c>
      <c r="F139" s="77">
        <v>260</v>
      </c>
      <c r="G139" s="9">
        <v>4</v>
      </c>
      <c r="H139" s="9">
        <v>3</v>
      </c>
      <c r="I139" s="9"/>
      <c r="J139" s="9" t="s">
        <v>21</v>
      </c>
      <c r="K139" s="9"/>
      <c r="L139" s="9"/>
      <c r="M139" s="10">
        <v>125</v>
      </c>
      <c r="N139" s="10">
        <v>36</v>
      </c>
      <c r="O139" s="10">
        <v>14</v>
      </c>
      <c r="P139" s="77" t="s">
        <v>116</v>
      </c>
      <c r="Q139" s="43" t="s">
        <v>879</v>
      </c>
      <c r="R139" s="11" t="s">
        <v>144</v>
      </c>
      <c r="S139" s="3"/>
      <c r="T139" s="6"/>
    </row>
    <row r="140" spans="1:20" s="4" customFormat="1" ht="14.25" customHeight="1">
      <c r="A140" s="77" t="s">
        <v>0</v>
      </c>
      <c r="B140" s="77" t="s">
        <v>182</v>
      </c>
      <c r="C140" s="77" t="str">
        <f>RIGHT(B140,9)</f>
        <v>GB037N10S</v>
      </c>
      <c r="D140" s="77" t="s">
        <v>346</v>
      </c>
      <c r="E140" s="77">
        <v>100</v>
      </c>
      <c r="F140" s="77">
        <v>190</v>
      </c>
      <c r="G140" s="9">
        <v>4</v>
      </c>
      <c r="H140" s="9">
        <v>3.4</v>
      </c>
      <c r="I140" s="9"/>
      <c r="J140" s="9" t="s">
        <v>21</v>
      </c>
      <c r="K140" s="9"/>
      <c r="L140" s="9"/>
      <c r="M140" s="10">
        <v>117.60000000000001</v>
      </c>
      <c r="N140" s="10">
        <v>27.3</v>
      </c>
      <c r="O140" s="10">
        <v>21</v>
      </c>
      <c r="P140" s="77" t="s">
        <v>116</v>
      </c>
      <c r="Q140" s="43" t="s">
        <v>880</v>
      </c>
      <c r="R140" s="77" t="s">
        <v>144</v>
      </c>
      <c r="S140" s="3"/>
    </row>
    <row r="141" spans="1:20" s="4" customFormat="1" ht="14.25" customHeight="1">
      <c r="A141" s="77" t="s">
        <v>0</v>
      </c>
      <c r="B141" s="77" t="s">
        <v>471</v>
      </c>
      <c r="C141" s="77" t="str">
        <f>RIGHT(B141,9)</f>
        <v>GK037N10S</v>
      </c>
      <c r="D141" s="77" t="s">
        <v>347</v>
      </c>
      <c r="E141" s="77">
        <v>100</v>
      </c>
      <c r="F141" s="77">
        <v>190</v>
      </c>
      <c r="G141" s="9">
        <v>4</v>
      </c>
      <c r="H141" s="9">
        <v>3.6</v>
      </c>
      <c r="I141" s="9"/>
      <c r="J141" s="9" t="s">
        <v>21</v>
      </c>
      <c r="K141" s="9"/>
      <c r="L141" s="9"/>
      <c r="M141" s="10">
        <v>117.60000000000001</v>
      </c>
      <c r="N141" s="10">
        <v>27.3</v>
      </c>
      <c r="O141" s="10">
        <v>21</v>
      </c>
      <c r="P141" s="77" t="s">
        <v>116</v>
      </c>
      <c r="Q141" s="43" t="s">
        <v>881</v>
      </c>
      <c r="R141" s="77" t="s">
        <v>144</v>
      </c>
      <c r="S141" s="3"/>
    </row>
    <row r="142" spans="1:20" s="4" customFormat="1" ht="13.5">
      <c r="A142" s="77" t="s">
        <v>0</v>
      </c>
      <c r="B142" s="77" t="s">
        <v>183</v>
      </c>
      <c r="C142" s="77" t="str">
        <f t="shared" si="21"/>
        <v>GP037N10S</v>
      </c>
      <c r="D142" s="77" t="s">
        <v>344</v>
      </c>
      <c r="E142" s="77">
        <v>100</v>
      </c>
      <c r="F142" s="77">
        <v>190</v>
      </c>
      <c r="G142" s="9">
        <v>4</v>
      </c>
      <c r="H142" s="9">
        <v>3.7</v>
      </c>
      <c r="I142" s="9"/>
      <c r="J142" s="9" t="s">
        <v>21</v>
      </c>
      <c r="K142" s="9"/>
      <c r="L142" s="9"/>
      <c r="M142" s="10">
        <v>117.60000000000001</v>
      </c>
      <c r="N142" s="10">
        <v>27.3</v>
      </c>
      <c r="O142" s="10">
        <v>21</v>
      </c>
      <c r="P142" s="77" t="s">
        <v>116</v>
      </c>
      <c r="Q142" s="43" t="s">
        <v>882</v>
      </c>
      <c r="R142" s="77" t="s">
        <v>144</v>
      </c>
      <c r="S142" s="3"/>
    </row>
    <row r="143" spans="1:20" s="4" customFormat="1" ht="13.5">
      <c r="A143" s="77" t="s">
        <v>0</v>
      </c>
      <c r="B143" s="77" t="s">
        <v>365</v>
      </c>
      <c r="C143" s="77" t="str">
        <f t="shared" ref="C143:C148" si="22">RIGHT(B143,9)</f>
        <v>GA037N10S</v>
      </c>
      <c r="D143" s="77" t="s">
        <v>345</v>
      </c>
      <c r="E143" s="77">
        <v>100</v>
      </c>
      <c r="F143" s="77">
        <v>180</v>
      </c>
      <c r="G143" s="9">
        <v>4</v>
      </c>
      <c r="H143" s="9">
        <v>3.7</v>
      </c>
      <c r="I143" s="9"/>
      <c r="J143" s="9" t="s">
        <v>21</v>
      </c>
      <c r="K143" s="9"/>
      <c r="L143" s="9"/>
      <c r="M143" s="10">
        <v>117.60000000000001</v>
      </c>
      <c r="N143" s="10">
        <v>27.3</v>
      </c>
      <c r="O143" s="10">
        <v>21</v>
      </c>
      <c r="P143" s="77" t="s">
        <v>116</v>
      </c>
      <c r="Q143" s="41"/>
      <c r="R143" s="90" t="s">
        <v>145</v>
      </c>
      <c r="S143" s="3"/>
    </row>
    <row r="144" spans="1:20" s="4" customFormat="1" ht="13.5">
      <c r="A144" s="77" t="s">
        <v>0</v>
      </c>
      <c r="B144" s="77" t="s">
        <v>366</v>
      </c>
      <c r="C144" s="77" t="str">
        <f t="shared" si="22"/>
        <v>GW037N10S</v>
      </c>
      <c r="D144" s="77" t="s">
        <v>348</v>
      </c>
      <c r="E144" s="77">
        <v>100</v>
      </c>
      <c r="F144" s="77">
        <v>180</v>
      </c>
      <c r="G144" s="9">
        <v>4</v>
      </c>
      <c r="H144" s="9">
        <v>3.7</v>
      </c>
      <c r="I144" s="9"/>
      <c r="J144" s="9" t="s">
        <v>21</v>
      </c>
      <c r="K144" s="9"/>
      <c r="L144" s="9"/>
      <c r="M144" s="10">
        <v>117.60000000000001</v>
      </c>
      <c r="N144" s="10">
        <v>27.3</v>
      </c>
      <c r="O144" s="10">
        <v>21</v>
      </c>
      <c r="P144" s="77" t="s">
        <v>116</v>
      </c>
      <c r="Q144" s="41"/>
      <c r="R144" s="90" t="s">
        <v>145</v>
      </c>
      <c r="S144" s="3"/>
    </row>
    <row r="145" spans="1:19" s="4" customFormat="1" ht="13.5">
      <c r="A145" s="77" t="s">
        <v>0</v>
      </c>
      <c r="B145" s="77" t="s">
        <v>184</v>
      </c>
      <c r="C145" s="77" t="str">
        <f t="shared" si="22"/>
        <v>GB037N10M</v>
      </c>
      <c r="D145" s="77" t="s">
        <v>346</v>
      </c>
      <c r="E145" s="77">
        <v>100</v>
      </c>
      <c r="F145" s="77">
        <v>180</v>
      </c>
      <c r="G145" s="9">
        <v>4</v>
      </c>
      <c r="H145" s="9">
        <v>3.4</v>
      </c>
      <c r="I145" s="9"/>
      <c r="J145" s="9" t="s">
        <v>21</v>
      </c>
      <c r="K145" s="9"/>
      <c r="L145" s="9"/>
      <c r="M145" s="10">
        <v>125</v>
      </c>
      <c r="N145" s="10">
        <v>31</v>
      </c>
      <c r="O145" s="10">
        <v>40</v>
      </c>
      <c r="P145" s="77" t="s">
        <v>116</v>
      </c>
      <c r="Q145" s="43" t="s">
        <v>883</v>
      </c>
      <c r="R145" s="77" t="s">
        <v>144</v>
      </c>
      <c r="S145" s="3"/>
    </row>
    <row r="146" spans="1:19" s="4" customFormat="1" ht="13.5">
      <c r="A146" s="77" t="s">
        <v>0</v>
      </c>
      <c r="B146" s="77" t="s">
        <v>185</v>
      </c>
      <c r="C146" s="77" t="str">
        <f t="shared" si="22"/>
        <v>GK037N10M</v>
      </c>
      <c r="D146" s="77" t="s">
        <v>347</v>
      </c>
      <c r="E146" s="77">
        <v>100</v>
      </c>
      <c r="F146" s="77">
        <v>180</v>
      </c>
      <c r="G146" s="9">
        <v>4</v>
      </c>
      <c r="H146" s="9">
        <v>3.6</v>
      </c>
      <c r="I146" s="9"/>
      <c r="J146" s="9" t="s">
        <v>21</v>
      </c>
      <c r="K146" s="9"/>
      <c r="L146" s="9"/>
      <c r="M146" s="10">
        <v>125</v>
      </c>
      <c r="N146" s="10">
        <v>31</v>
      </c>
      <c r="O146" s="10">
        <v>40</v>
      </c>
      <c r="P146" s="77" t="s">
        <v>116</v>
      </c>
      <c r="Q146" s="43" t="s">
        <v>883</v>
      </c>
      <c r="R146" s="77" t="s">
        <v>144</v>
      </c>
      <c r="S146" s="3"/>
    </row>
    <row r="147" spans="1:19" s="4" customFormat="1" ht="13.5">
      <c r="A147" s="77" t="s">
        <v>0</v>
      </c>
      <c r="B147" s="77" t="s">
        <v>186</v>
      </c>
      <c r="C147" s="77" t="str">
        <f t="shared" si="22"/>
        <v>GP037N10M</v>
      </c>
      <c r="D147" s="77" t="s">
        <v>344</v>
      </c>
      <c r="E147" s="77">
        <v>100</v>
      </c>
      <c r="F147" s="77">
        <v>180</v>
      </c>
      <c r="G147" s="9">
        <v>4</v>
      </c>
      <c r="H147" s="9">
        <v>3.7</v>
      </c>
      <c r="I147" s="9"/>
      <c r="J147" s="9" t="s">
        <v>21</v>
      </c>
      <c r="K147" s="9"/>
      <c r="L147" s="9"/>
      <c r="M147" s="10">
        <v>125</v>
      </c>
      <c r="N147" s="10">
        <v>31</v>
      </c>
      <c r="O147" s="10">
        <v>40</v>
      </c>
      <c r="P147" s="77" t="s">
        <v>116</v>
      </c>
      <c r="Q147" s="43" t="s">
        <v>883</v>
      </c>
      <c r="R147" s="77" t="s">
        <v>522</v>
      </c>
      <c r="S147" s="3"/>
    </row>
    <row r="148" spans="1:19" s="121" customFormat="1" ht="13.5">
      <c r="A148" s="114" t="s">
        <v>519</v>
      </c>
      <c r="B148" s="114" t="s">
        <v>520</v>
      </c>
      <c r="C148" s="114" t="str">
        <f t="shared" si="22"/>
        <v>GB042N10S</v>
      </c>
      <c r="D148" s="114" t="s">
        <v>521</v>
      </c>
      <c r="E148" s="114">
        <v>100</v>
      </c>
      <c r="F148" s="114">
        <v>161</v>
      </c>
      <c r="G148" s="115">
        <v>4</v>
      </c>
      <c r="H148" s="115">
        <v>3.9</v>
      </c>
      <c r="I148" s="115"/>
      <c r="J148" s="115" t="s">
        <v>21</v>
      </c>
      <c r="K148" s="115"/>
      <c r="L148" s="115"/>
      <c r="M148" s="117">
        <v>52</v>
      </c>
      <c r="N148" s="117">
        <v>16</v>
      </c>
      <c r="O148" s="117">
        <v>11</v>
      </c>
      <c r="P148" s="114" t="s">
        <v>116</v>
      </c>
      <c r="Q148" s="118" t="s">
        <v>884</v>
      </c>
      <c r="R148" s="119" t="s">
        <v>522</v>
      </c>
      <c r="S148" s="120"/>
    </row>
    <row r="149" spans="1:19" s="121" customFormat="1" ht="13.5">
      <c r="A149" s="114" t="s">
        <v>519</v>
      </c>
      <c r="B149" s="114" t="s">
        <v>355</v>
      </c>
      <c r="C149" s="114" t="str">
        <f t="shared" ref="C149:C151" si="23">RIGHT(B149,9)</f>
        <v>GP042N10S</v>
      </c>
      <c r="D149" s="114" t="s">
        <v>344</v>
      </c>
      <c r="E149" s="114">
        <v>100</v>
      </c>
      <c r="F149" s="114">
        <v>161</v>
      </c>
      <c r="G149" s="115">
        <v>4</v>
      </c>
      <c r="H149" s="115">
        <v>4.2</v>
      </c>
      <c r="I149" s="115"/>
      <c r="J149" s="115" t="s">
        <v>21</v>
      </c>
      <c r="K149" s="115"/>
      <c r="L149" s="115"/>
      <c r="M149" s="117">
        <v>52</v>
      </c>
      <c r="N149" s="117">
        <v>16</v>
      </c>
      <c r="O149" s="117">
        <v>11</v>
      </c>
      <c r="P149" s="114" t="s">
        <v>116</v>
      </c>
      <c r="Q149" s="118" t="s">
        <v>884</v>
      </c>
      <c r="R149" s="119" t="s">
        <v>354</v>
      </c>
      <c r="S149" s="120"/>
    </row>
    <row r="150" spans="1:19" s="121" customFormat="1" ht="13.5">
      <c r="A150" s="114" t="s">
        <v>0</v>
      </c>
      <c r="B150" s="122" t="s">
        <v>524</v>
      </c>
      <c r="C150" s="114" t="str">
        <f t="shared" si="23"/>
        <v>GN042N10S</v>
      </c>
      <c r="D150" s="114" t="s">
        <v>298</v>
      </c>
      <c r="E150" s="114">
        <v>100</v>
      </c>
      <c r="F150" s="114">
        <v>112</v>
      </c>
      <c r="G150" s="115">
        <v>4</v>
      </c>
      <c r="H150" s="115">
        <v>4.2</v>
      </c>
      <c r="I150" s="115"/>
      <c r="J150" s="115" t="s">
        <v>21</v>
      </c>
      <c r="K150" s="115"/>
      <c r="L150" s="115"/>
      <c r="M150" s="117">
        <v>52</v>
      </c>
      <c r="N150" s="117">
        <v>16</v>
      </c>
      <c r="O150" s="117">
        <v>11</v>
      </c>
      <c r="P150" s="114" t="s">
        <v>116</v>
      </c>
      <c r="Q150" s="118" t="s">
        <v>885</v>
      </c>
      <c r="R150" s="119" t="s">
        <v>354</v>
      </c>
      <c r="S150" s="120"/>
    </row>
    <row r="151" spans="1:19" s="97" customFormat="1" ht="13.5">
      <c r="A151" s="94" t="s">
        <v>209</v>
      </c>
      <c r="B151" s="94" t="s">
        <v>712</v>
      </c>
      <c r="C151" s="94" t="str">
        <f t="shared" si="23"/>
        <v>GB042N10A</v>
      </c>
      <c r="D151" s="94" t="s">
        <v>346</v>
      </c>
      <c r="E151" s="94">
        <v>100</v>
      </c>
      <c r="F151" s="94">
        <v>167</v>
      </c>
      <c r="G151" s="99">
        <v>4</v>
      </c>
      <c r="H151" s="99">
        <v>3.9</v>
      </c>
      <c r="I151" s="99"/>
      <c r="J151" s="99" t="s">
        <v>21</v>
      </c>
      <c r="K151" s="99"/>
      <c r="L151" s="99"/>
      <c r="M151" s="100">
        <v>75</v>
      </c>
      <c r="N151" s="100">
        <v>10</v>
      </c>
      <c r="O151" s="100">
        <v>34</v>
      </c>
      <c r="P151" s="94" t="s">
        <v>116</v>
      </c>
      <c r="Q151" s="102" t="s">
        <v>886</v>
      </c>
      <c r="R151" s="101" t="s">
        <v>354</v>
      </c>
      <c r="S151" s="80"/>
    </row>
    <row r="152" spans="1:19" s="97" customFormat="1" ht="13.5">
      <c r="A152" s="94" t="s">
        <v>209</v>
      </c>
      <c r="B152" s="94" t="s">
        <v>713</v>
      </c>
      <c r="C152" s="94" t="str">
        <f t="shared" ref="C152:C153" si="24">RIGHT(B152,9)</f>
        <v>GP042N10A</v>
      </c>
      <c r="D152" s="94" t="s">
        <v>344</v>
      </c>
      <c r="E152" s="94">
        <v>100</v>
      </c>
      <c r="F152" s="94">
        <v>167</v>
      </c>
      <c r="G152" s="99">
        <v>4</v>
      </c>
      <c r="H152" s="99">
        <v>4.2</v>
      </c>
      <c r="I152" s="99"/>
      <c r="J152" s="99" t="s">
        <v>21</v>
      </c>
      <c r="K152" s="99"/>
      <c r="L152" s="99"/>
      <c r="M152" s="100">
        <v>75</v>
      </c>
      <c r="N152" s="100">
        <v>10</v>
      </c>
      <c r="O152" s="100">
        <v>34</v>
      </c>
      <c r="P152" s="94" t="s">
        <v>116</v>
      </c>
      <c r="Q152" s="102" t="s">
        <v>886</v>
      </c>
      <c r="R152" s="101" t="s">
        <v>354</v>
      </c>
      <c r="S152" s="80"/>
    </row>
    <row r="153" spans="1:19" s="97" customFormat="1" ht="13.5">
      <c r="A153" s="94" t="s">
        <v>0</v>
      </c>
      <c r="B153" s="105" t="s">
        <v>714</v>
      </c>
      <c r="C153" s="94" t="str">
        <f t="shared" si="24"/>
        <v>GN042N10A</v>
      </c>
      <c r="D153" s="94" t="s">
        <v>298</v>
      </c>
      <c r="E153" s="94">
        <v>100</v>
      </c>
      <c r="F153" s="94">
        <v>128</v>
      </c>
      <c r="G153" s="99">
        <v>4</v>
      </c>
      <c r="H153" s="99">
        <v>4.2</v>
      </c>
      <c r="I153" s="99"/>
      <c r="J153" s="99" t="s">
        <v>21</v>
      </c>
      <c r="K153" s="99"/>
      <c r="L153" s="99"/>
      <c r="M153" s="100">
        <v>75</v>
      </c>
      <c r="N153" s="100">
        <v>10</v>
      </c>
      <c r="O153" s="100">
        <v>34</v>
      </c>
      <c r="P153" s="94" t="s">
        <v>116</v>
      </c>
      <c r="Q153" s="102" t="s">
        <v>887</v>
      </c>
      <c r="R153" s="101" t="s">
        <v>354</v>
      </c>
      <c r="S153" s="80"/>
    </row>
    <row r="154" spans="1:19" s="97" customFormat="1" ht="13.5">
      <c r="A154" s="94" t="s">
        <v>0</v>
      </c>
      <c r="B154" s="105" t="s">
        <v>742</v>
      </c>
      <c r="C154" s="94" t="str">
        <f t="shared" ref="C154" si="25">RIGHT(B154,9)</f>
        <v>N042N10AL</v>
      </c>
      <c r="D154" s="94" t="s">
        <v>298</v>
      </c>
      <c r="E154" s="94">
        <v>100</v>
      </c>
      <c r="F154" s="94">
        <v>128</v>
      </c>
      <c r="G154" s="99">
        <v>2.4</v>
      </c>
      <c r="H154" s="99">
        <v>4.2</v>
      </c>
      <c r="I154" s="99"/>
      <c r="J154" s="99" t="s">
        <v>21</v>
      </c>
      <c r="K154" s="99"/>
      <c r="L154" s="99"/>
      <c r="M154" s="100">
        <v>75</v>
      </c>
      <c r="N154" s="100">
        <v>10</v>
      </c>
      <c r="O154" s="100">
        <v>34</v>
      </c>
      <c r="P154" s="94" t="s">
        <v>116</v>
      </c>
      <c r="Q154" s="102"/>
      <c r="R154" s="101" t="s">
        <v>743</v>
      </c>
      <c r="S154" s="80"/>
    </row>
    <row r="155" spans="1:19" s="4" customFormat="1" ht="13.5">
      <c r="A155" s="77" t="s">
        <v>0</v>
      </c>
      <c r="B155" s="77" t="s">
        <v>187</v>
      </c>
      <c r="C155" s="77" t="str">
        <f>RIGHT(B155,9)</f>
        <v>GB045N10S</v>
      </c>
      <c r="D155" s="77" t="s">
        <v>346</v>
      </c>
      <c r="E155" s="77">
        <v>100</v>
      </c>
      <c r="F155" s="77">
        <v>165</v>
      </c>
      <c r="G155" s="9">
        <v>4</v>
      </c>
      <c r="H155" s="9">
        <v>4.2</v>
      </c>
      <c r="I155" s="9"/>
      <c r="J155" s="9" t="s">
        <v>21</v>
      </c>
      <c r="K155" s="9"/>
      <c r="L155" s="9"/>
      <c r="M155" s="10">
        <v>112</v>
      </c>
      <c r="N155" s="10">
        <v>26</v>
      </c>
      <c r="O155" s="10">
        <v>20</v>
      </c>
      <c r="P155" s="77" t="s">
        <v>116</v>
      </c>
      <c r="Q155" s="43" t="s">
        <v>888</v>
      </c>
      <c r="R155" s="77" t="s">
        <v>144</v>
      </c>
      <c r="S155" s="3"/>
    </row>
    <row r="156" spans="1:19" s="4" customFormat="1" ht="13.5">
      <c r="A156" s="77" t="s">
        <v>0</v>
      </c>
      <c r="B156" s="77" t="s">
        <v>188</v>
      </c>
      <c r="C156" s="77" t="str">
        <f t="shared" si="21"/>
        <v>GP045N10S</v>
      </c>
      <c r="D156" s="77" t="s">
        <v>344</v>
      </c>
      <c r="E156" s="77">
        <v>100</v>
      </c>
      <c r="F156" s="77">
        <v>165</v>
      </c>
      <c r="G156" s="9">
        <v>4</v>
      </c>
      <c r="H156" s="9">
        <v>4.5</v>
      </c>
      <c r="I156" s="9"/>
      <c r="J156" s="9" t="s">
        <v>21</v>
      </c>
      <c r="K156" s="9"/>
      <c r="L156" s="9"/>
      <c r="M156" s="10">
        <v>112</v>
      </c>
      <c r="N156" s="10">
        <v>26</v>
      </c>
      <c r="O156" s="10">
        <v>20</v>
      </c>
      <c r="P156" s="77" t="s">
        <v>116</v>
      </c>
      <c r="Q156" s="43" t="s">
        <v>888</v>
      </c>
      <c r="R156" s="77" t="s">
        <v>144</v>
      </c>
      <c r="S156" s="3"/>
    </row>
    <row r="157" spans="1:19" s="4" customFormat="1" ht="13.5">
      <c r="A157" s="77" t="s">
        <v>0</v>
      </c>
      <c r="B157" s="77" t="s">
        <v>189</v>
      </c>
      <c r="C157" s="77" t="str">
        <f>RIGHT(B157,9)</f>
        <v>GB049N10S</v>
      </c>
      <c r="D157" s="77" t="s">
        <v>346</v>
      </c>
      <c r="E157" s="77">
        <v>100</v>
      </c>
      <c r="F157" s="77">
        <v>152</v>
      </c>
      <c r="G157" s="9">
        <v>4</v>
      </c>
      <c r="H157" s="9">
        <v>4.5999999999999996</v>
      </c>
      <c r="I157" s="9"/>
      <c r="J157" s="9" t="s">
        <v>21</v>
      </c>
      <c r="K157" s="9"/>
      <c r="L157" s="9"/>
      <c r="M157" s="10">
        <v>61</v>
      </c>
      <c r="N157" s="10">
        <v>20</v>
      </c>
      <c r="O157" s="10">
        <v>10</v>
      </c>
      <c r="P157" s="77" t="s">
        <v>116</v>
      </c>
      <c r="Q157" s="43" t="s">
        <v>889</v>
      </c>
      <c r="R157" s="11" t="s">
        <v>144</v>
      </c>
      <c r="S157" s="3"/>
    </row>
    <row r="158" spans="1:19" s="4" customFormat="1" ht="13.5">
      <c r="A158" s="77" t="s">
        <v>0</v>
      </c>
      <c r="B158" s="77" t="s">
        <v>190</v>
      </c>
      <c r="C158" s="77" t="str">
        <f t="shared" si="21"/>
        <v>GP049N10S</v>
      </c>
      <c r="D158" s="77" t="s">
        <v>344</v>
      </c>
      <c r="E158" s="77">
        <v>100</v>
      </c>
      <c r="F158" s="77">
        <v>152</v>
      </c>
      <c r="G158" s="9">
        <v>4</v>
      </c>
      <c r="H158" s="9">
        <v>4.9000000000000004</v>
      </c>
      <c r="I158" s="9"/>
      <c r="J158" s="9" t="s">
        <v>21</v>
      </c>
      <c r="K158" s="9"/>
      <c r="L158" s="9"/>
      <c r="M158" s="10">
        <v>61</v>
      </c>
      <c r="N158" s="10">
        <v>20</v>
      </c>
      <c r="O158" s="10">
        <v>10</v>
      </c>
      <c r="P158" s="77" t="s">
        <v>116</v>
      </c>
      <c r="Q158" s="43" t="s">
        <v>889</v>
      </c>
      <c r="R158" s="11" t="s">
        <v>144</v>
      </c>
      <c r="S158" s="3"/>
    </row>
    <row r="159" spans="1:19" s="4" customFormat="1" ht="13.5">
      <c r="A159" s="77" t="s">
        <v>0</v>
      </c>
      <c r="B159" s="77" t="s">
        <v>191</v>
      </c>
      <c r="C159" s="77" t="str">
        <f>RIGHT(B159,10)</f>
        <v>GN052N10SL</v>
      </c>
      <c r="D159" s="77" t="s">
        <v>142</v>
      </c>
      <c r="E159" s="77">
        <v>100</v>
      </c>
      <c r="F159" s="77">
        <v>115</v>
      </c>
      <c r="G159" s="9">
        <v>2.4</v>
      </c>
      <c r="H159" s="9">
        <v>5.2</v>
      </c>
      <c r="I159" s="9"/>
      <c r="J159" s="9">
        <v>7</v>
      </c>
      <c r="K159" s="9"/>
      <c r="L159" s="9"/>
      <c r="M159" s="10">
        <v>60</v>
      </c>
      <c r="N159" s="10">
        <v>8</v>
      </c>
      <c r="O159" s="10">
        <v>10</v>
      </c>
      <c r="P159" s="77" t="s">
        <v>116</v>
      </c>
      <c r="Q159" s="43" t="s">
        <v>891</v>
      </c>
      <c r="R159" s="11" t="s">
        <v>354</v>
      </c>
      <c r="S159" s="3"/>
    </row>
    <row r="160" spans="1:19" s="4" customFormat="1" ht="13.5">
      <c r="A160" s="77" t="s">
        <v>0</v>
      </c>
      <c r="B160" s="77" t="s">
        <v>386</v>
      </c>
      <c r="C160" s="77" t="str">
        <f>RIGHT(B160,10)</f>
        <v>GA055N10SL</v>
      </c>
      <c r="D160" s="77" t="s">
        <v>345</v>
      </c>
      <c r="E160" s="77">
        <v>100</v>
      </c>
      <c r="F160" s="77">
        <v>63</v>
      </c>
      <c r="G160" s="9">
        <v>2.4</v>
      </c>
      <c r="H160" s="9">
        <v>5.5</v>
      </c>
      <c r="I160" s="9"/>
      <c r="J160" s="9">
        <v>7.3</v>
      </c>
      <c r="K160" s="9"/>
      <c r="L160" s="9"/>
      <c r="M160" s="10">
        <v>60</v>
      </c>
      <c r="N160" s="10">
        <v>8</v>
      </c>
      <c r="O160" s="10">
        <v>10</v>
      </c>
      <c r="P160" s="77" t="s">
        <v>116</v>
      </c>
      <c r="Q160" s="43" t="s">
        <v>892</v>
      </c>
      <c r="R160" s="11" t="s">
        <v>354</v>
      </c>
      <c r="S160" s="3"/>
    </row>
    <row r="161" spans="1:19" s="4" customFormat="1" ht="13.5">
      <c r="A161" s="77" t="s">
        <v>0</v>
      </c>
      <c r="B161" s="77" t="s">
        <v>387</v>
      </c>
      <c r="C161" s="77" t="str">
        <f>RIGHT(B161,10)</f>
        <v>GW055N10SL</v>
      </c>
      <c r="D161" s="77" t="s">
        <v>348</v>
      </c>
      <c r="E161" s="77">
        <v>100</v>
      </c>
      <c r="F161" s="77">
        <v>153</v>
      </c>
      <c r="G161" s="9">
        <v>2.4</v>
      </c>
      <c r="H161" s="9">
        <v>5.5</v>
      </c>
      <c r="I161" s="9"/>
      <c r="J161" s="9">
        <v>7.3</v>
      </c>
      <c r="K161" s="9"/>
      <c r="L161" s="9"/>
      <c r="M161" s="10">
        <v>60</v>
      </c>
      <c r="N161" s="10">
        <v>8</v>
      </c>
      <c r="O161" s="10">
        <v>10</v>
      </c>
      <c r="P161" s="77" t="s">
        <v>116</v>
      </c>
      <c r="Q161" s="43" t="s">
        <v>893</v>
      </c>
      <c r="R161" s="11" t="s">
        <v>354</v>
      </c>
      <c r="S161" s="3"/>
    </row>
    <row r="162" spans="1:19" s="4" customFormat="1" ht="13.5">
      <c r="A162" s="77" t="s">
        <v>0</v>
      </c>
      <c r="B162" s="77" t="s">
        <v>192</v>
      </c>
      <c r="C162" s="77" t="str">
        <f>RIGHT(B162,9)</f>
        <v>GB082N10M</v>
      </c>
      <c r="D162" s="77" t="s">
        <v>346</v>
      </c>
      <c r="E162" s="77">
        <v>100</v>
      </c>
      <c r="F162" s="77">
        <v>100</v>
      </c>
      <c r="G162" s="9">
        <v>4</v>
      </c>
      <c r="H162" s="9">
        <v>7.9</v>
      </c>
      <c r="I162" s="9"/>
      <c r="J162" s="9" t="s">
        <v>21</v>
      </c>
      <c r="K162" s="9"/>
      <c r="L162" s="9"/>
      <c r="M162" s="10">
        <v>56</v>
      </c>
      <c r="N162" s="10">
        <v>14</v>
      </c>
      <c r="O162" s="10">
        <v>18</v>
      </c>
      <c r="P162" s="77" t="s">
        <v>116</v>
      </c>
      <c r="Q162" s="43" t="s">
        <v>894</v>
      </c>
      <c r="R162" s="77" t="s">
        <v>144</v>
      </c>
      <c r="S162" s="3"/>
    </row>
    <row r="163" spans="1:19" s="4" customFormat="1" ht="13.5">
      <c r="A163" s="77" t="s">
        <v>0</v>
      </c>
      <c r="B163" s="77" t="s">
        <v>193</v>
      </c>
      <c r="C163" s="77" t="str">
        <f t="shared" si="21"/>
        <v>GP082N10M</v>
      </c>
      <c r="D163" s="77" t="s">
        <v>344</v>
      </c>
      <c r="E163" s="77">
        <v>100</v>
      </c>
      <c r="F163" s="77">
        <v>100</v>
      </c>
      <c r="G163" s="9">
        <v>4</v>
      </c>
      <c r="H163" s="9">
        <v>8.1999999999999993</v>
      </c>
      <c r="I163" s="9"/>
      <c r="J163" s="9" t="s">
        <v>21</v>
      </c>
      <c r="K163" s="9"/>
      <c r="L163" s="9"/>
      <c r="M163" s="10">
        <v>56</v>
      </c>
      <c r="N163" s="10">
        <v>14</v>
      </c>
      <c r="O163" s="10">
        <v>18</v>
      </c>
      <c r="P163" s="77" t="s">
        <v>116</v>
      </c>
      <c r="Q163" s="43" t="s">
        <v>894</v>
      </c>
      <c r="R163" s="77" t="s">
        <v>144</v>
      </c>
      <c r="S163" s="3"/>
    </row>
    <row r="164" spans="1:19" s="4" customFormat="1" ht="13.5">
      <c r="A164" s="77" t="s">
        <v>0</v>
      </c>
      <c r="B164" s="77" t="s">
        <v>194</v>
      </c>
      <c r="C164" s="77" t="str">
        <f t="shared" si="21"/>
        <v>GA082N10M</v>
      </c>
      <c r="D164" s="77" t="s">
        <v>345</v>
      </c>
      <c r="E164" s="77">
        <v>100</v>
      </c>
      <c r="F164" s="77">
        <v>48</v>
      </c>
      <c r="G164" s="9">
        <v>4</v>
      </c>
      <c r="H164" s="9">
        <v>8.1999999999999993</v>
      </c>
      <c r="I164" s="9"/>
      <c r="J164" s="9" t="s">
        <v>21</v>
      </c>
      <c r="K164" s="9"/>
      <c r="L164" s="9"/>
      <c r="M164" s="10">
        <v>56</v>
      </c>
      <c r="N164" s="10">
        <v>14</v>
      </c>
      <c r="O164" s="10">
        <v>18</v>
      </c>
      <c r="P164" s="77" t="s">
        <v>116</v>
      </c>
      <c r="Q164" s="43" t="s">
        <v>895</v>
      </c>
      <c r="R164" s="77" t="s">
        <v>144</v>
      </c>
      <c r="S164" s="3"/>
    </row>
    <row r="165" spans="1:19" s="4" customFormat="1" ht="13.5">
      <c r="A165" s="77" t="s">
        <v>0</v>
      </c>
      <c r="B165" s="77" t="s">
        <v>195</v>
      </c>
      <c r="C165" s="77" t="str">
        <f>RIGHT(B165,10)</f>
        <v>GD077N10SL</v>
      </c>
      <c r="D165" s="77" t="s">
        <v>351</v>
      </c>
      <c r="E165" s="77">
        <v>100</v>
      </c>
      <c r="F165" s="77">
        <v>105</v>
      </c>
      <c r="G165" s="9">
        <v>2.4</v>
      </c>
      <c r="H165" s="9">
        <v>7.7</v>
      </c>
      <c r="I165" s="9"/>
      <c r="J165" s="9">
        <v>10</v>
      </c>
      <c r="K165" s="9"/>
      <c r="L165" s="9"/>
      <c r="M165" s="10">
        <v>49</v>
      </c>
      <c r="N165" s="10">
        <v>8</v>
      </c>
      <c r="O165" s="10">
        <v>7</v>
      </c>
      <c r="P165" s="77" t="s">
        <v>116</v>
      </c>
      <c r="Q165" s="43" t="s">
        <v>896</v>
      </c>
      <c r="R165" s="77" t="s">
        <v>144</v>
      </c>
      <c r="S165" s="3"/>
    </row>
    <row r="166" spans="1:19" s="4" customFormat="1" ht="13.5">
      <c r="A166" s="77" t="s">
        <v>0</v>
      </c>
      <c r="B166" s="77" t="s">
        <v>196</v>
      </c>
      <c r="C166" s="77" t="str">
        <f>RIGHT(B166,10)</f>
        <v>GI077N10SL</v>
      </c>
      <c r="D166" s="77" t="s">
        <v>350</v>
      </c>
      <c r="E166" s="77">
        <v>100</v>
      </c>
      <c r="F166" s="77">
        <v>105</v>
      </c>
      <c r="G166" s="9">
        <v>2.4</v>
      </c>
      <c r="H166" s="9">
        <v>7.7</v>
      </c>
      <c r="I166" s="9"/>
      <c r="J166" s="9">
        <v>10</v>
      </c>
      <c r="K166" s="9"/>
      <c r="L166" s="9"/>
      <c r="M166" s="10">
        <v>49</v>
      </c>
      <c r="N166" s="10">
        <v>8</v>
      </c>
      <c r="O166" s="10">
        <v>7</v>
      </c>
      <c r="P166" s="77" t="s">
        <v>116</v>
      </c>
      <c r="Q166" s="43" t="s">
        <v>896</v>
      </c>
      <c r="R166" s="77" t="s">
        <v>144</v>
      </c>
      <c r="S166" s="3"/>
    </row>
    <row r="167" spans="1:19" s="4" customFormat="1" ht="13.5">
      <c r="A167" s="77" t="s">
        <v>0</v>
      </c>
      <c r="B167" s="77" t="s">
        <v>197</v>
      </c>
      <c r="C167" s="77" t="str">
        <f>RIGHT(B167,10)</f>
        <v>GN077N10SL</v>
      </c>
      <c r="D167" s="77" t="s">
        <v>142</v>
      </c>
      <c r="E167" s="77">
        <v>100</v>
      </c>
      <c r="F167" s="77">
        <v>86</v>
      </c>
      <c r="G167" s="9">
        <v>2.4</v>
      </c>
      <c r="H167" s="9">
        <v>7.7</v>
      </c>
      <c r="I167" s="9"/>
      <c r="J167" s="9">
        <v>10</v>
      </c>
      <c r="K167" s="9"/>
      <c r="L167" s="9"/>
      <c r="M167" s="10">
        <v>49</v>
      </c>
      <c r="N167" s="10">
        <v>8</v>
      </c>
      <c r="O167" s="10">
        <v>7</v>
      </c>
      <c r="P167" s="77" t="s">
        <v>116</v>
      </c>
      <c r="Q167" s="43" t="s">
        <v>897</v>
      </c>
      <c r="R167" s="11" t="s">
        <v>144</v>
      </c>
      <c r="S167" s="3"/>
    </row>
    <row r="168" spans="1:19" s="4" customFormat="1" ht="13.5">
      <c r="A168" s="77" t="s">
        <v>0</v>
      </c>
      <c r="B168" s="77" t="s">
        <v>198</v>
      </c>
      <c r="C168" s="77" t="str">
        <f t="shared" ref="C168:C198" si="26">RIGHT(B168,10)</f>
        <v>GS085N10SL</v>
      </c>
      <c r="D168" s="77" t="s">
        <v>141</v>
      </c>
      <c r="E168" s="77">
        <v>100</v>
      </c>
      <c r="F168" s="77">
        <v>14</v>
      </c>
      <c r="G168" s="9">
        <v>2.4</v>
      </c>
      <c r="H168" s="9">
        <v>8.5</v>
      </c>
      <c r="I168" s="9"/>
      <c r="J168" s="9">
        <v>10.5</v>
      </c>
      <c r="K168" s="9"/>
      <c r="L168" s="9"/>
      <c r="M168" s="10">
        <v>49</v>
      </c>
      <c r="N168" s="10">
        <v>8</v>
      </c>
      <c r="O168" s="10">
        <v>7</v>
      </c>
      <c r="P168" s="77" t="s">
        <v>116</v>
      </c>
      <c r="Q168" s="43" t="s">
        <v>889</v>
      </c>
      <c r="R168" s="77" t="s">
        <v>144</v>
      </c>
      <c r="S168" s="3"/>
    </row>
    <row r="169" spans="1:19" s="4" customFormat="1" ht="13.5">
      <c r="A169" s="148" t="s">
        <v>0</v>
      </c>
      <c r="B169" s="148" t="s">
        <v>1006</v>
      </c>
      <c r="C169" s="148" t="str">
        <f>RIGHT(B169,10)</f>
        <v>GN080N10AL</v>
      </c>
      <c r="D169" s="148" t="s">
        <v>142</v>
      </c>
      <c r="E169" s="148">
        <v>100</v>
      </c>
      <c r="F169" s="148">
        <v>80</v>
      </c>
      <c r="G169" s="149">
        <v>2.4</v>
      </c>
      <c r="H169" s="149">
        <v>8</v>
      </c>
      <c r="I169" s="149"/>
      <c r="J169" s="149">
        <v>11</v>
      </c>
      <c r="K169" s="149"/>
      <c r="L169" s="149"/>
      <c r="M169" s="151"/>
      <c r="N169" s="151"/>
      <c r="O169" s="151"/>
      <c r="P169" s="148" t="s">
        <v>116</v>
      </c>
      <c r="Q169" s="152"/>
      <c r="R169" s="154" t="s">
        <v>998</v>
      </c>
      <c r="S169" s="3"/>
    </row>
    <row r="170" spans="1:19" s="4" customFormat="1" ht="13.5">
      <c r="A170" s="148" t="s">
        <v>0</v>
      </c>
      <c r="B170" s="148" t="s">
        <v>1005</v>
      </c>
      <c r="C170" s="148" t="str">
        <f t="shared" ref="C170" si="27">RIGHT(B170,10)</f>
        <v>GS080N10AL</v>
      </c>
      <c r="D170" s="148" t="s">
        <v>141</v>
      </c>
      <c r="E170" s="148">
        <v>100</v>
      </c>
      <c r="F170" s="148">
        <v>14</v>
      </c>
      <c r="G170" s="149">
        <v>2.4</v>
      </c>
      <c r="H170" s="149">
        <v>8</v>
      </c>
      <c r="I170" s="149"/>
      <c r="J170" s="149">
        <v>11</v>
      </c>
      <c r="K170" s="149"/>
      <c r="L170" s="149"/>
      <c r="M170" s="151"/>
      <c r="N170" s="151"/>
      <c r="O170" s="151"/>
      <c r="P170" s="148" t="s">
        <v>116</v>
      </c>
      <c r="Q170" s="152"/>
      <c r="R170" s="154" t="s">
        <v>998</v>
      </c>
      <c r="S170" s="3"/>
    </row>
    <row r="171" spans="1:19" s="4" customFormat="1" ht="13.5">
      <c r="A171" s="148" t="s">
        <v>0</v>
      </c>
      <c r="B171" s="148" t="s">
        <v>1004</v>
      </c>
      <c r="C171" s="148" t="str">
        <f>RIGHT(B171,10)</f>
        <v>GI080N10AL</v>
      </c>
      <c r="D171" s="148" t="s">
        <v>350</v>
      </c>
      <c r="E171" s="148">
        <v>100</v>
      </c>
      <c r="F171" s="148">
        <v>100</v>
      </c>
      <c r="G171" s="149">
        <v>2.4</v>
      </c>
      <c r="H171" s="149">
        <v>8</v>
      </c>
      <c r="I171" s="149"/>
      <c r="J171" s="149">
        <v>11</v>
      </c>
      <c r="K171" s="149"/>
      <c r="L171" s="149"/>
      <c r="M171" s="151"/>
      <c r="N171" s="151"/>
      <c r="O171" s="151"/>
      <c r="P171" s="148" t="s">
        <v>116</v>
      </c>
      <c r="Q171" s="152"/>
      <c r="R171" s="154" t="s">
        <v>998</v>
      </c>
      <c r="S171" s="3"/>
    </row>
    <row r="172" spans="1:19" s="4" customFormat="1" ht="13.5">
      <c r="A172" s="148" t="s">
        <v>0</v>
      </c>
      <c r="B172" s="148" t="s">
        <v>1007</v>
      </c>
      <c r="C172" s="148" t="str">
        <f>RIGHT(B172,9)</f>
        <v>GB080N10A</v>
      </c>
      <c r="D172" s="148" t="s">
        <v>346</v>
      </c>
      <c r="E172" s="148">
        <v>100</v>
      </c>
      <c r="F172" s="148">
        <v>100</v>
      </c>
      <c r="G172" s="149">
        <v>4</v>
      </c>
      <c r="H172" s="149">
        <v>8</v>
      </c>
      <c r="I172" s="149"/>
      <c r="J172" s="149" t="s">
        <v>21</v>
      </c>
      <c r="K172" s="149"/>
      <c r="L172" s="149"/>
      <c r="M172" s="151"/>
      <c r="N172" s="151"/>
      <c r="O172" s="151"/>
      <c r="P172" s="148" t="s">
        <v>116</v>
      </c>
      <c r="Q172" s="152"/>
      <c r="R172" s="154" t="s">
        <v>998</v>
      </c>
      <c r="S172" s="3"/>
    </row>
    <row r="173" spans="1:19" s="4" customFormat="1" ht="13.5">
      <c r="A173" s="148" t="s">
        <v>0</v>
      </c>
      <c r="B173" s="148" t="s">
        <v>1008</v>
      </c>
      <c r="C173" s="148" t="str">
        <f t="shared" ref="C173:C174" si="28">RIGHT(B173,9)</f>
        <v>GP080N10A</v>
      </c>
      <c r="D173" s="148" t="s">
        <v>344</v>
      </c>
      <c r="E173" s="148">
        <v>100</v>
      </c>
      <c r="F173" s="148">
        <v>100</v>
      </c>
      <c r="G173" s="149">
        <v>4</v>
      </c>
      <c r="H173" s="149">
        <v>8</v>
      </c>
      <c r="I173" s="149"/>
      <c r="J173" s="149" t="s">
        <v>21</v>
      </c>
      <c r="K173" s="149"/>
      <c r="L173" s="149"/>
      <c r="M173" s="151"/>
      <c r="N173" s="151"/>
      <c r="O173" s="151"/>
      <c r="P173" s="148" t="s">
        <v>116</v>
      </c>
      <c r="Q173" s="152"/>
      <c r="R173" s="154" t="s">
        <v>998</v>
      </c>
      <c r="S173" s="3"/>
    </row>
    <row r="174" spans="1:19" s="4" customFormat="1" ht="13.5">
      <c r="A174" s="148" t="s">
        <v>0</v>
      </c>
      <c r="B174" s="148" t="s">
        <v>1009</v>
      </c>
      <c r="C174" s="148" t="str">
        <f t="shared" si="28"/>
        <v>GA080N10A</v>
      </c>
      <c r="D174" s="148" t="s">
        <v>345</v>
      </c>
      <c r="E174" s="148">
        <v>100</v>
      </c>
      <c r="F174" s="148">
        <v>48</v>
      </c>
      <c r="G174" s="149">
        <v>4</v>
      </c>
      <c r="H174" s="149">
        <v>8</v>
      </c>
      <c r="I174" s="149"/>
      <c r="J174" s="149" t="s">
        <v>21</v>
      </c>
      <c r="K174" s="149"/>
      <c r="L174" s="149"/>
      <c r="M174" s="151"/>
      <c r="N174" s="151"/>
      <c r="O174" s="151"/>
      <c r="P174" s="148" t="s">
        <v>116</v>
      </c>
      <c r="Q174" s="152"/>
      <c r="R174" s="154" t="s">
        <v>998</v>
      </c>
      <c r="S174" s="3"/>
    </row>
    <row r="175" spans="1:19" s="4" customFormat="1" ht="13.5">
      <c r="A175" s="148" t="s">
        <v>0</v>
      </c>
      <c r="B175" s="148" t="s">
        <v>1010</v>
      </c>
      <c r="C175" s="148" t="str">
        <f>RIGHT(B175,10)</f>
        <v>GN098N10AL</v>
      </c>
      <c r="D175" s="148" t="s">
        <v>142</v>
      </c>
      <c r="E175" s="148">
        <v>100</v>
      </c>
      <c r="F175" s="148">
        <v>62</v>
      </c>
      <c r="G175" s="149">
        <v>2.4</v>
      </c>
      <c r="H175" s="149">
        <v>9.8000000000000007</v>
      </c>
      <c r="I175" s="149"/>
      <c r="J175" s="149">
        <v>15</v>
      </c>
      <c r="K175" s="149"/>
      <c r="L175" s="149"/>
      <c r="M175" s="151"/>
      <c r="N175" s="151"/>
      <c r="O175" s="151"/>
      <c r="P175" s="148" t="s">
        <v>116</v>
      </c>
      <c r="Q175" s="152"/>
      <c r="R175" s="154" t="s">
        <v>998</v>
      </c>
      <c r="S175" s="3"/>
    </row>
    <row r="176" spans="1:19" s="4" customFormat="1" ht="13.5">
      <c r="A176" s="148" t="s">
        <v>0</v>
      </c>
      <c r="B176" s="148" t="s">
        <v>1011</v>
      </c>
      <c r="C176" s="148" t="str">
        <f t="shared" ref="C176" si="29">RIGHT(B176,10)</f>
        <v>GS098N10AL</v>
      </c>
      <c r="D176" s="148" t="s">
        <v>141</v>
      </c>
      <c r="E176" s="148">
        <v>100</v>
      </c>
      <c r="F176" s="148">
        <v>12</v>
      </c>
      <c r="G176" s="149">
        <v>2.4</v>
      </c>
      <c r="H176" s="149">
        <v>9.8000000000000007</v>
      </c>
      <c r="I176" s="149"/>
      <c r="J176" s="149">
        <v>15</v>
      </c>
      <c r="K176" s="149"/>
      <c r="L176" s="149"/>
      <c r="M176" s="151"/>
      <c r="N176" s="151"/>
      <c r="O176" s="151"/>
      <c r="P176" s="148" t="s">
        <v>116</v>
      </c>
      <c r="Q176" s="152"/>
      <c r="R176" s="154" t="s">
        <v>998</v>
      </c>
      <c r="S176" s="3"/>
    </row>
    <row r="177" spans="1:19" s="4" customFormat="1" ht="13.5">
      <c r="A177" s="148" t="s">
        <v>0</v>
      </c>
      <c r="B177" s="148" t="s">
        <v>1015</v>
      </c>
      <c r="C177" s="148" t="str">
        <f>RIGHT(B177,10)</f>
        <v>GM098N10AL</v>
      </c>
      <c r="D177" s="148" t="s">
        <v>1017</v>
      </c>
      <c r="E177" s="148">
        <v>100</v>
      </c>
      <c r="F177" s="148">
        <v>50</v>
      </c>
      <c r="G177" s="149">
        <v>2.4</v>
      </c>
      <c r="H177" s="149">
        <v>9.8000000000000007</v>
      </c>
      <c r="I177" s="149"/>
      <c r="J177" s="149">
        <v>15</v>
      </c>
      <c r="K177" s="149"/>
      <c r="L177" s="149"/>
      <c r="M177" s="151"/>
      <c r="N177" s="151"/>
      <c r="O177" s="151"/>
      <c r="P177" s="148" t="s">
        <v>116</v>
      </c>
      <c r="Q177" s="152"/>
      <c r="R177" s="154" t="s">
        <v>998</v>
      </c>
      <c r="S177" s="3"/>
    </row>
    <row r="178" spans="1:19" s="4" customFormat="1" ht="13.5">
      <c r="A178" s="148" t="s">
        <v>0</v>
      </c>
      <c r="B178" s="148" t="s">
        <v>1012</v>
      </c>
      <c r="C178" s="148" t="str">
        <f>RIGHT(B178,9)</f>
        <v>GB098N10A</v>
      </c>
      <c r="D178" s="148" t="s">
        <v>346</v>
      </c>
      <c r="E178" s="148">
        <v>100</v>
      </c>
      <c r="F178" s="148">
        <v>73</v>
      </c>
      <c r="G178" s="149">
        <v>4</v>
      </c>
      <c r="H178" s="149">
        <v>9.8000000000000007</v>
      </c>
      <c r="I178" s="149"/>
      <c r="J178" s="149" t="s">
        <v>21</v>
      </c>
      <c r="K178" s="149"/>
      <c r="L178" s="149"/>
      <c r="M178" s="151"/>
      <c r="N178" s="151"/>
      <c r="O178" s="151"/>
      <c r="P178" s="148" t="s">
        <v>116</v>
      </c>
      <c r="Q178" s="152"/>
      <c r="R178" s="154" t="s">
        <v>998</v>
      </c>
      <c r="S178" s="3"/>
    </row>
    <row r="179" spans="1:19" s="4" customFormat="1" ht="13.5">
      <c r="A179" s="148" t="s">
        <v>0</v>
      </c>
      <c r="B179" s="148" t="s">
        <v>1013</v>
      </c>
      <c r="C179" s="148" t="str">
        <f t="shared" ref="C179:C180" si="30">RIGHT(B179,9)</f>
        <v>GP098N10A</v>
      </c>
      <c r="D179" s="148" t="s">
        <v>344</v>
      </c>
      <c r="E179" s="148">
        <v>100</v>
      </c>
      <c r="F179" s="148">
        <v>73</v>
      </c>
      <c r="G179" s="149">
        <v>4</v>
      </c>
      <c r="H179" s="149">
        <v>9.8000000000000007</v>
      </c>
      <c r="I179" s="149"/>
      <c r="J179" s="149" t="s">
        <v>21</v>
      </c>
      <c r="K179" s="149"/>
      <c r="L179" s="149"/>
      <c r="M179" s="151"/>
      <c r="N179" s="151"/>
      <c r="O179" s="151"/>
      <c r="P179" s="148" t="s">
        <v>116</v>
      </c>
      <c r="Q179" s="152"/>
      <c r="R179" s="154" t="s">
        <v>998</v>
      </c>
      <c r="S179" s="3"/>
    </row>
    <row r="180" spans="1:19" s="4" customFormat="1" ht="13.5">
      <c r="A180" s="148" t="s">
        <v>0</v>
      </c>
      <c r="B180" s="148" t="s">
        <v>1014</v>
      </c>
      <c r="C180" s="148" t="str">
        <f t="shared" si="30"/>
        <v>GA098N10A</v>
      </c>
      <c r="D180" s="148" t="s">
        <v>345</v>
      </c>
      <c r="E180" s="148">
        <v>100</v>
      </c>
      <c r="F180" s="148">
        <v>38</v>
      </c>
      <c r="G180" s="149">
        <v>4</v>
      </c>
      <c r="H180" s="149">
        <v>9.8000000000000007</v>
      </c>
      <c r="I180" s="149"/>
      <c r="J180" s="149" t="s">
        <v>21</v>
      </c>
      <c r="K180" s="149"/>
      <c r="L180" s="149"/>
      <c r="M180" s="151"/>
      <c r="N180" s="151"/>
      <c r="O180" s="151"/>
      <c r="P180" s="148" t="s">
        <v>116</v>
      </c>
      <c r="Q180" s="152"/>
      <c r="R180" s="154" t="s">
        <v>998</v>
      </c>
      <c r="S180" s="3"/>
    </row>
    <row r="181" spans="1:19" s="4" customFormat="1" ht="13.5">
      <c r="A181" s="77" t="s">
        <v>0</v>
      </c>
      <c r="B181" s="77" t="s">
        <v>199</v>
      </c>
      <c r="C181" s="77" t="str">
        <f t="shared" si="26"/>
        <v>GB110N10SL</v>
      </c>
      <c r="D181" s="77" t="s">
        <v>346</v>
      </c>
      <c r="E181" s="77">
        <v>100</v>
      </c>
      <c r="F181" s="77">
        <v>73</v>
      </c>
      <c r="G181" s="9">
        <v>2.4</v>
      </c>
      <c r="H181" s="9">
        <v>10.7</v>
      </c>
      <c r="I181" s="9"/>
      <c r="J181" s="9">
        <v>13.7</v>
      </c>
      <c r="K181" s="9"/>
      <c r="L181" s="9"/>
      <c r="M181" s="10">
        <v>29</v>
      </c>
      <c r="N181" s="10">
        <v>5</v>
      </c>
      <c r="O181" s="10">
        <v>5</v>
      </c>
      <c r="P181" s="77" t="s">
        <v>116</v>
      </c>
      <c r="Q181" s="43" t="s">
        <v>898</v>
      </c>
      <c r="R181" s="77" t="s">
        <v>144</v>
      </c>
      <c r="S181" s="3"/>
    </row>
    <row r="182" spans="1:19" s="4" customFormat="1" ht="13.5">
      <c r="A182" s="77" t="s">
        <v>0</v>
      </c>
      <c r="B182" s="77" t="s">
        <v>200</v>
      </c>
      <c r="C182" s="77" t="str">
        <f t="shared" si="26"/>
        <v>GP110N10SL</v>
      </c>
      <c r="D182" s="77" t="s">
        <v>344</v>
      </c>
      <c r="E182" s="77">
        <v>100</v>
      </c>
      <c r="F182" s="77">
        <v>73</v>
      </c>
      <c r="G182" s="9">
        <v>2.4</v>
      </c>
      <c r="H182" s="9">
        <v>11</v>
      </c>
      <c r="I182" s="9"/>
      <c r="J182" s="9">
        <v>14</v>
      </c>
      <c r="K182" s="9"/>
      <c r="L182" s="9"/>
      <c r="M182" s="10">
        <v>29</v>
      </c>
      <c r="N182" s="10">
        <v>5</v>
      </c>
      <c r="O182" s="10">
        <v>5</v>
      </c>
      <c r="P182" s="77" t="s">
        <v>116</v>
      </c>
      <c r="Q182" s="43" t="s">
        <v>890</v>
      </c>
      <c r="R182" s="77" t="s">
        <v>406</v>
      </c>
      <c r="S182" s="3"/>
    </row>
    <row r="183" spans="1:19" s="4" customFormat="1" ht="13.5">
      <c r="A183" s="77" t="s">
        <v>0</v>
      </c>
      <c r="B183" s="77" t="s">
        <v>417</v>
      </c>
      <c r="C183" s="77" t="str">
        <f t="shared" si="26"/>
        <v>GA110N10SL</v>
      </c>
      <c r="D183" s="77" t="s">
        <v>436</v>
      </c>
      <c r="E183" s="77">
        <v>100</v>
      </c>
      <c r="F183" s="77">
        <v>38</v>
      </c>
      <c r="G183" s="9">
        <v>2.4</v>
      </c>
      <c r="H183" s="9">
        <v>11</v>
      </c>
      <c r="I183" s="9"/>
      <c r="J183" s="9">
        <v>14</v>
      </c>
      <c r="K183" s="9"/>
      <c r="L183" s="9"/>
      <c r="M183" s="10">
        <v>29</v>
      </c>
      <c r="N183" s="10">
        <v>5</v>
      </c>
      <c r="O183" s="10">
        <v>5</v>
      </c>
      <c r="P183" s="77" t="s">
        <v>425</v>
      </c>
      <c r="Q183" s="43" t="s">
        <v>899</v>
      </c>
      <c r="R183" s="77" t="s">
        <v>406</v>
      </c>
      <c r="S183" s="3"/>
    </row>
    <row r="184" spans="1:19" s="4" customFormat="1" ht="13.5">
      <c r="A184" s="77" t="s">
        <v>0</v>
      </c>
      <c r="B184" s="77" t="s">
        <v>201</v>
      </c>
      <c r="C184" s="77" t="str">
        <f>RIGHT(B184,10)</f>
        <v>GD110N10SL</v>
      </c>
      <c r="D184" s="77" t="s">
        <v>351</v>
      </c>
      <c r="E184" s="77">
        <v>100</v>
      </c>
      <c r="F184" s="77">
        <v>73</v>
      </c>
      <c r="G184" s="9">
        <v>2.4</v>
      </c>
      <c r="H184" s="9">
        <v>11</v>
      </c>
      <c r="I184" s="9"/>
      <c r="J184" s="9">
        <v>14</v>
      </c>
      <c r="K184" s="9"/>
      <c r="L184" s="9"/>
      <c r="M184" s="10">
        <v>29</v>
      </c>
      <c r="N184" s="10">
        <v>5</v>
      </c>
      <c r="O184" s="10">
        <v>5</v>
      </c>
      <c r="P184" s="77" t="s">
        <v>116</v>
      </c>
      <c r="Q184" s="43" t="s">
        <v>900</v>
      </c>
      <c r="R184" s="77" t="s">
        <v>144</v>
      </c>
      <c r="S184" s="3"/>
    </row>
    <row r="185" spans="1:19" s="4" customFormat="1" ht="13.5">
      <c r="A185" s="77" t="s">
        <v>0</v>
      </c>
      <c r="B185" s="77" t="s">
        <v>202</v>
      </c>
      <c r="C185" s="77" t="str">
        <f t="shared" si="26"/>
        <v>GI110N10SL</v>
      </c>
      <c r="D185" s="77" t="s">
        <v>350</v>
      </c>
      <c r="E185" s="77">
        <v>100</v>
      </c>
      <c r="F185" s="77">
        <v>73</v>
      </c>
      <c r="G185" s="9">
        <v>2.4</v>
      </c>
      <c r="H185" s="9">
        <v>11</v>
      </c>
      <c r="I185" s="9"/>
      <c r="J185" s="9">
        <v>14</v>
      </c>
      <c r="K185" s="9"/>
      <c r="L185" s="9"/>
      <c r="M185" s="10">
        <v>29</v>
      </c>
      <c r="N185" s="10">
        <v>5</v>
      </c>
      <c r="O185" s="10">
        <v>5</v>
      </c>
      <c r="P185" s="77" t="s">
        <v>116</v>
      </c>
      <c r="Q185" s="43" t="s">
        <v>901</v>
      </c>
      <c r="R185" s="77" t="s">
        <v>144</v>
      </c>
      <c r="S185" s="3"/>
    </row>
    <row r="186" spans="1:19" s="4" customFormat="1" ht="13.5">
      <c r="A186" s="77" t="s">
        <v>0</v>
      </c>
      <c r="B186" s="77" t="s">
        <v>203</v>
      </c>
      <c r="C186" s="77" t="str">
        <f>RIGHT(B186,10)</f>
        <v>GN110N10SL</v>
      </c>
      <c r="D186" s="77" t="s">
        <v>142</v>
      </c>
      <c r="E186" s="77">
        <v>100</v>
      </c>
      <c r="F186" s="77">
        <v>62</v>
      </c>
      <c r="G186" s="9">
        <v>2.4</v>
      </c>
      <c r="H186" s="9">
        <v>11</v>
      </c>
      <c r="I186" s="9"/>
      <c r="J186" s="9">
        <v>15</v>
      </c>
      <c r="K186" s="9"/>
      <c r="L186" s="9"/>
      <c r="M186" s="10">
        <v>29</v>
      </c>
      <c r="N186" s="10">
        <v>5</v>
      </c>
      <c r="O186" s="10">
        <v>5</v>
      </c>
      <c r="P186" s="77" t="s">
        <v>116</v>
      </c>
      <c r="Q186" s="43" t="s">
        <v>902</v>
      </c>
      <c r="R186" s="77" t="s">
        <v>144</v>
      </c>
      <c r="S186" s="3"/>
    </row>
    <row r="187" spans="1:19" s="4" customFormat="1" ht="13.5">
      <c r="A187" s="77" t="s">
        <v>0</v>
      </c>
      <c r="B187" s="77" t="s">
        <v>204</v>
      </c>
      <c r="C187" s="77" t="str">
        <f>RIGHT(B187,10)</f>
        <v>GS120N10SL</v>
      </c>
      <c r="D187" s="12" t="s">
        <v>141</v>
      </c>
      <c r="E187" s="77">
        <v>100</v>
      </c>
      <c r="F187" s="77">
        <v>12</v>
      </c>
      <c r="G187" s="9">
        <v>2.4</v>
      </c>
      <c r="H187" s="9">
        <v>12</v>
      </c>
      <c r="I187" s="9"/>
      <c r="J187" s="9">
        <v>15</v>
      </c>
      <c r="K187" s="9"/>
      <c r="L187" s="9"/>
      <c r="M187" s="10">
        <v>29</v>
      </c>
      <c r="N187" s="10">
        <v>5</v>
      </c>
      <c r="O187" s="10">
        <v>5</v>
      </c>
      <c r="P187" s="77" t="s">
        <v>116</v>
      </c>
      <c r="Q187" s="43" t="s">
        <v>903</v>
      </c>
      <c r="R187" s="11" t="s">
        <v>144</v>
      </c>
      <c r="S187" s="3"/>
    </row>
    <row r="188" spans="1:19" s="4" customFormat="1" ht="13.5">
      <c r="A188" s="148" t="s">
        <v>0</v>
      </c>
      <c r="B188" s="148" t="s">
        <v>1018</v>
      </c>
      <c r="C188" s="148" t="str">
        <f>RIGHT(B188,10)</f>
        <v>GN170N10AL</v>
      </c>
      <c r="D188" s="148" t="s">
        <v>142</v>
      </c>
      <c r="E188" s="148">
        <v>100</v>
      </c>
      <c r="F188" s="148">
        <v>42</v>
      </c>
      <c r="G188" s="149">
        <v>2.4</v>
      </c>
      <c r="H188" s="149">
        <v>9.8000000000000007</v>
      </c>
      <c r="I188" s="149"/>
      <c r="J188" s="149">
        <v>15</v>
      </c>
      <c r="K188" s="149"/>
      <c r="L188" s="149"/>
      <c r="M188" s="151"/>
      <c r="N188" s="151"/>
      <c r="O188" s="151"/>
      <c r="P188" s="148" t="s">
        <v>116</v>
      </c>
      <c r="Q188" s="152"/>
      <c r="R188" s="154" t="s">
        <v>998</v>
      </c>
      <c r="S188" s="3"/>
    </row>
    <row r="189" spans="1:19" s="4" customFormat="1" ht="13.5">
      <c r="A189" s="148" t="s">
        <v>0</v>
      </c>
      <c r="B189" s="148" t="s">
        <v>1019</v>
      </c>
      <c r="C189" s="148" t="str">
        <f t="shared" ref="C189" si="31">RIGHT(B189,10)</f>
        <v>GS170N10AL</v>
      </c>
      <c r="D189" s="148" t="s">
        <v>141</v>
      </c>
      <c r="E189" s="148">
        <v>100</v>
      </c>
      <c r="F189" s="148">
        <v>8</v>
      </c>
      <c r="G189" s="149">
        <v>2.4</v>
      </c>
      <c r="H189" s="149">
        <v>9.8000000000000007</v>
      </c>
      <c r="I189" s="149"/>
      <c r="J189" s="149">
        <v>15</v>
      </c>
      <c r="K189" s="149"/>
      <c r="L189" s="149"/>
      <c r="M189" s="151"/>
      <c r="N189" s="151"/>
      <c r="O189" s="151"/>
      <c r="P189" s="148" t="s">
        <v>116</v>
      </c>
      <c r="Q189" s="152"/>
      <c r="R189" s="154" t="s">
        <v>998</v>
      </c>
      <c r="S189" s="3"/>
    </row>
    <row r="190" spans="1:19" s="4" customFormat="1" ht="13.5">
      <c r="A190" s="148" t="s">
        <v>0</v>
      </c>
      <c r="B190" s="148" t="s">
        <v>1020</v>
      </c>
      <c r="C190" s="148" t="str">
        <f>RIGHT(B190,10)</f>
        <v>GM170N10AL</v>
      </c>
      <c r="D190" s="148" t="s">
        <v>1017</v>
      </c>
      <c r="E190" s="148">
        <v>100</v>
      </c>
      <c r="F190" s="148">
        <v>40</v>
      </c>
      <c r="G190" s="149">
        <v>2.4</v>
      </c>
      <c r="H190" s="149">
        <v>9.8000000000000007</v>
      </c>
      <c r="I190" s="149"/>
      <c r="J190" s="149">
        <v>15</v>
      </c>
      <c r="K190" s="149"/>
      <c r="L190" s="149"/>
      <c r="M190" s="151"/>
      <c r="N190" s="151"/>
      <c r="O190" s="151"/>
      <c r="P190" s="148" t="s">
        <v>116</v>
      </c>
      <c r="Q190" s="152"/>
      <c r="R190" s="154" t="s">
        <v>998</v>
      </c>
      <c r="S190" s="3"/>
    </row>
    <row r="191" spans="1:19" s="4" customFormat="1" ht="13.5">
      <c r="A191" s="148" t="s">
        <v>0</v>
      </c>
      <c r="B191" s="148" t="s">
        <v>1021</v>
      </c>
      <c r="C191" s="148" t="str">
        <f>RIGHT(B191,9)</f>
        <v>GB170N10A</v>
      </c>
      <c r="D191" s="148" t="s">
        <v>346</v>
      </c>
      <c r="E191" s="148">
        <v>100</v>
      </c>
      <c r="F191" s="148">
        <v>47</v>
      </c>
      <c r="G191" s="149">
        <v>4</v>
      </c>
      <c r="H191" s="149">
        <v>9.8000000000000007</v>
      </c>
      <c r="I191" s="149"/>
      <c r="J191" s="149" t="s">
        <v>21</v>
      </c>
      <c r="K191" s="149"/>
      <c r="L191" s="149"/>
      <c r="M191" s="151"/>
      <c r="N191" s="151"/>
      <c r="O191" s="151"/>
      <c r="P191" s="148" t="s">
        <v>116</v>
      </c>
      <c r="Q191" s="152"/>
      <c r="R191" s="154" t="s">
        <v>998</v>
      </c>
      <c r="S191" s="3"/>
    </row>
    <row r="192" spans="1:19" s="4" customFormat="1" ht="13.5">
      <c r="A192" s="148" t="s">
        <v>0</v>
      </c>
      <c r="B192" s="148" t="s">
        <v>1022</v>
      </c>
      <c r="C192" s="148" t="str">
        <f t="shared" ref="C192" si="32">RIGHT(B192,9)</f>
        <v>GP170N10A</v>
      </c>
      <c r="D192" s="148" t="s">
        <v>344</v>
      </c>
      <c r="E192" s="148">
        <v>100</v>
      </c>
      <c r="F192" s="148">
        <v>47</v>
      </c>
      <c r="G192" s="149">
        <v>4</v>
      </c>
      <c r="H192" s="149">
        <v>9.8000000000000007</v>
      </c>
      <c r="I192" s="149"/>
      <c r="J192" s="149" t="s">
        <v>21</v>
      </c>
      <c r="K192" s="149"/>
      <c r="L192" s="149"/>
      <c r="M192" s="151"/>
      <c r="N192" s="151"/>
      <c r="O192" s="151"/>
      <c r="P192" s="148" t="s">
        <v>116</v>
      </c>
      <c r="Q192" s="152"/>
      <c r="R192" s="154" t="s">
        <v>998</v>
      </c>
      <c r="S192" s="3"/>
    </row>
    <row r="193" spans="1:19" s="4" customFormat="1" ht="13.5">
      <c r="A193" s="77" t="s">
        <v>0</v>
      </c>
      <c r="B193" s="77" t="s">
        <v>205</v>
      </c>
      <c r="C193" s="77" t="str">
        <f>RIGHT(B193,10)</f>
        <v>GB200N10SL</v>
      </c>
      <c r="D193" s="77" t="s">
        <v>346</v>
      </c>
      <c r="E193" s="77">
        <v>100</v>
      </c>
      <c r="F193" s="77">
        <v>47</v>
      </c>
      <c r="G193" s="9">
        <v>2.4</v>
      </c>
      <c r="H193" s="9">
        <v>19.7</v>
      </c>
      <c r="I193" s="9"/>
      <c r="J193" s="9">
        <v>25.7</v>
      </c>
      <c r="K193" s="9"/>
      <c r="L193" s="9"/>
      <c r="M193" s="9">
        <v>19.899999999999999</v>
      </c>
      <c r="N193" s="9">
        <v>4.8</v>
      </c>
      <c r="O193" s="10">
        <v>3</v>
      </c>
      <c r="P193" s="77" t="s">
        <v>116</v>
      </c>
      <c r="Q193" s="43" t="s">
        <v>904</v>
      </c>
      <c r="R193" s="77" t="s">
        <v>144</v>
      </c>
      <c r="S193" s="3"/>
    </row>
    <row r="194" spans="1:19" s="4" customFormat="1" ht="13.5">
      <c r="A194" s="77" t="s">
        <v>0</v>
      </c>
      <c r="B194" s="77" t="s">
        <v>206</v>
      </c>
      <c r="C194" s="77" t="str">
        <f t="shared" si="26"/>
        <v>GP200N10SL</v>
      </c>
      <c r="D194" s="12" t="s">
        <v>352</v>
      </c>
      <c r="E194" s="77">
        <v>100</v>
      </c>
      <c r="F194" s="77">
        <v>47</v>
      </c>
      <c r="G194" s="9">
        <v>2.4</v>
      </c>
      <c r="H194" s="9">
        <v>20</v>
      </c>
      <c r="I194" s="9"/>
      <c r="J194" s="9">
        <v>26</v>
      </c>
      <c r="K194" s="9"/>
      <c r="L194" s="9"/>
      <c r="M194" s="9">
        <v>19.899999999999999</v>
      </c>
      <c r="N194" s="9">
        <v>4.8</v>
      </c>
      <c r="O194" s="10">
        <v>3</v>
      </c>
      <c r="P194" s="77" t="s">
        <v>116</v>
      </c>
      <c r="Q194" s="43" t="s">
        <v>905</v>
      </c>
      <c r="R194" s="77" t="s">
        <v>144</v>
      </c>
      <c r="S194" s="3"/>
    </row>
    <row r="195" spans="1:19" s="4" customFormat="1" ht="13.5">
      <c r="A195" s="77" t="s">
        <v>0</v>
      </c>
      <c r="B195" s="77" t="s">
        <v>207</v>
      </c>
      <c r="C195" s="77" t="str">
        <f>RIGHT(B195,10)</f>
        <v>GD200N10SL</v>
      </c>
      <c r="D195" s="77" t="s">
        <v>351</v>
      </c>
      <c r="E195" s="77">
        <v>100</v>
      </c>
      <c r="F195" s="77">
        <v>45</v>
      </c>
      <c r="G195" s="9">
        <v>2.4</v>
      </c>
      <c r="H195" s="9">
        <v>20</v>
      </c>
      <c r="I195" s="9"/>
      <c r="J195" s="9">
        <v>26</v>
      </c>
      <c r="K195" s="9"/>
      <c r="L195" s="9"/>
      <c r="M195" s="9">
        <v>19.899999999999999</v>
      </c>
      <c r="N195" s="9">
        <v>4.8</v>
      </c>
      <c r="O195" s="10">
        <v>3</v>
      </c>
      <c r="P195" s="77" t="s">
        <v>116</v>
      </c>
      <c r="Q195" s="43" t="s">
        <v>906</v>
      </c>
      <c r="R195" s="77" t="s">
        <v>144</v>
      </c>
    </row>
    <row r="196" spans="1:19" s="4" customFormat="1" ht="13.5">
      <c r="A196" s="77" t="s">
        <v>0</v>
      </c>
      <c r="B196" s="77" t="s">
        <v>208</v>
      </c>
      <c r="C196" s="77" t="str">
        <f t="shared" si="26"/>
        <v>GI200N10SL</v>
      </c>
      <c r="D196" s="77" t="s">
        <v>350</v>
      </c>
      <c r="E196" s="77">
        <v>100</v>
      </c>
      <c r="F196" s="77">
        <v>45</v>
      </c>
      <c r="G196" s="9">
        <v>2.4</v>
      </c>
      <c r="H196" s="9">
        <v>20</v>
      </c>
      <c r="I196" s="9"/>
      <c r="J196" s="9">
        <v>26</v>
      </c>
      <c r="K196" s="9"/>
      <c r="L196" s="9"/>
      <c r="M196" s="9">
        <v>19.899999999999999</v>
      </c>
      <c r="N196" s="9">
        <v>4.8</v>
      </c>
      <c r="O196" s="10">
        <v>3</v>
      </c>
      <c r="P196" s="77" t="s">
        <v>116</v>
      </c>
      <c r="Q196" s="43" t="s">
        <v>907</v>
      </c>
      <c r="R196" s="77" t="s">
        <v>144</v>
      </c>
    </row>
    <row r="197" spans="1:19" s="4" customFormat="1" ht="13.5">
      <c r="A197" s="77" t="s">
        <v>209</v>
      </c>
      <c r="B197" s="77" t="s">
        <v>210</v>
      </c>
      <c r="C197" s="77" t="str">
        <f>RIGHT(B197,10)</f>
        <v>GN200N10SL</v>
      </c>
      <c r="D197" s="77" t="s">
        <v>142</v>
      </c>
      <c r="E197" s="77">
        <v>100</v>
      </c>
      <c r="F197" s="77">
        <v>42</v>
      </c>
      <c r="G197" s="9">
        <v>2.4</v>
      </c>
      <c r="H197" s="9">
        <v>20</v>
      </c>
      <c r="I197" s="9"/>
      <c r="J197" s="9">
        <v>26</v>
      </c>
      <c r="K197" s="9"/>
      <c r="L197" s="9"/>
      <c r="M197" s="9">
        <v>19.899999999999999</v>
      </c>
      <c r="N197" s="9">
        <v>4.8</v>
      </c>
      <c r="O197" s="10">
        <v>3</v>
      </c>
      <c r="P197" s="77" t="s">
        <v>116</v>
      </c>
      <c r="Q197" s="43" t="s">
        <v>908</v>
      </c>
      <c r="R197" s="77" t="s">
        <v>144</v>
      </c>
    </row>
    <row r="198" spans="1:19" s="4" customFormat="1" ht="13.5">
      <c r="A198" s="77" t="s">
        <v>0</v>
      </c>
      <c r="B198" s="77" t="s">
        <v>211</v>
      </c>
      <c r="C198" s="77" t="str">
        <f t="shared" si="26"/>
        <v>GS220N10SL</v>
      </c>
      <c r="D198" s="12" t="s">
        <v>141</v>
      </c>
      <c r="E198" s="77">
        <v>100</v>
      </c>
      <c r="F198" s="77">
        <v>8</v>
      </c>
      <c r="G198" s="9">
        <v>2.4</v>
      </c>
      <c r="H198" s="9">
        <v>22</v>
      </c>
      <c r="I198" s="9"/>
      <c r="J198" s="9">
        <v>26</v>
      </c>
      <c r="K198" s="9"/>
      <c r="L198" s="9"/>
      <c r="M198" s="9">
        <v>19.899999999999999</v>
      </c>
      <c r="N198" s="9">
        <v>4.8</v>
      </c>
      <c r="O198" s="10">
        <v>3</v>
      </c>
      <c r="P198" s="77" t="s">
        <v>116</v>
      </c>
      <c r="Q198" s="43" t="s">
        <v>909</v>
      </c>
      <c r="R198" s="77" t="s">
        <v>144</v>
      </c>
    </row>
    <row r="199" spans="1:19" s="4" customFormat="1" ht="13.5">
      <c r="A199" s="77" t="s">
        <v>0</v>
      </c>
      <c r="B199" s="77" t="s">
        <v>212</v>
      </c>
      <c r="C199" s="77" t="str">
        <f>RIGHT(B199,10)</f>
        <v>GB290N10SL</v>
      </c>
      <c r="D199" s="12" t="s">
        <v>346</v>
      </c>
      <c r="E199" s="77">
        <v>100</v>
      </c>
      <c r="F199" s="77">
        <v>31</v>
      </c>
      <c r="G199" s="9">
        <v>2.4</v>
      </c>
      <c r="H199" s="9">
        <v>28.7</v>
      </c>
      <c r="I199" s="9"/>
      <c r="J199" s="9">
        <v>35.700000000000003</v>
      </c>
      <c r="K199" s="9"/>
      <c r="L199" s="9"/>
      <c r="M199" s="9">
        <v>13.5</v>
      </c>
      <c r="N199" s="9">
        <v>2.8</v>
      </c>
      <c r="O199" s="10">
        <v>2</v>
      </c>
      <c r="P199" s="77" t="s">
        <v>116</v>
      </c>
      <c r="Q199" s="43" t="s">
        <v>910</v>
      </c>
      <c r="R199" s="11" t="s">
        <v>144</v>
      </c>
    </row>
    <row r="200" spans="1:19" s="4" customFormat="1" ht="13.5">
      <c r="A200" s="77" t="s">
        <v>0</v>
      </c>
      <c r="B200" s="77" t="s">
        <v>213</v>
      </c>
      <c r="C200" s="77" t="str">
        <f t="shared" ref="C200:C202" si="33">RIGHT(B200,10)</f>
        <v>GP290N10SL</v>
      </c>
      <c r="D200" s="12" t="s">
        <v>344</v>
      </c>
      <c r="E200" s="77">
        <v>100</v>
      </c>
      <c r="F200" s="77">
        <v>31</v>
      </c>
      <c r="G200" s="9">
        <v>2.4</v>
      </c>
      <c r="H200" s="9">
        <v>29</v>
      </c>
      <c r="I200" s="9"/>
      <c r="J200" s="9">
        <v>36</v>
      </c>
      <c r="K200" s="9"/>
      <c r="L200" s="9"/>
      <c r="M200" s="9">
        <v>13.5</v>
      </c>
      <c r="N200" s="9">
        <v>2.8</v>
      </c>
      <c r="O200" s="10">
        <v>2</v>
      </c>
      <c r="P200" s="77" t="s">
        <v>116</v>
      </c>
      <c r="Q200" s="43" t="s">
        <v>911</v>
      </c>
      <c r="R200" s="11" t="s">
        <v>144</v>
      </c>
    </row>
    <row r="201" spans="1:19" s="4" customFormat="1" ht="13.5">
      <c r="A201" s="77" t="s">
        <v>0</v>
      </c>
      <c r="B201" s="77" t="s">
        <v>214</v>
      </c>
      <c r="C201" s="77" t="str">
        <f t="shared" si="33"/>
        <v>GD290N10SL</v>
      </c>
      <c r="D201" s="77" t="s">
        <v>351</v>
      </c>
      <c r="E201" s="77">
        <v>100</v>
      </c>
      <c r="F201" s="77">
        <v>31</v>
      </c>
      <c r="G201" s="9">
        <v>2.4</v>
      </c>
      <c r="H201" s="9">
        <v>29</v>
      </c>
      <c r="I201" s="9"/>
      <c r="J201" s="9">
        <v>36</v>
      </c>
      <c r="K201" s="9"/>
      <c r="L201" s="9"/>
      <c r="M201" s="9">
        <v>13.5</v>
      </c>
      <c r="N201" s="9">
        <v>2.8</v>
      </c>
      <c r="O201" s="10">
        <v>2</v>
      </c>
      <c r="P201" s="77" t="s">
        <v>116</v>
      </c>
      <c r="Q201" s="43" t="s">
        <v>912</v>
      </c>
      <c r="R201" s="11" t="s">
        <v>144</v>
      </c>
    </row>
    <row r="202" spans="1:19" s="4" customFormat="1" ht="13.5">
      <c r="A202" s="77" t="s">
        <v>0</v>
      </c>
      <c r="B202" s="77" t="s">
        <v>215</v>
      </c>
      <c r="C202" s="77" t="str">
        <f t="shared" si="33"/>
        <v>GI290N10SL</v>
      </c>
      <c r="D202" s="77" t="s">
        <v>350</v>
      </c>
      <c r="E202" s="77">
        <v>100</v>
      </c>
      <c r="F202" s="77">
        <v>31</v>
      </c>
      <c r="G202" s="9">
        <v>2.4</v>
      </c>
      <c r="H202" s="9">
        <v>29</v>
      </c>
      <c r="I202" s="9"/>
      <c r="J202" s="9">
        <v>36</v>
      </c>
      <c r="K202" s="9"/>
      <c r="L202" s="9"/>
      <c r="M202" s="9">
        <v>13.5</v>
      </c>
      <c r="N202" s="9">
        <v>2.8</v>
      </c>
      <c r="O202" s="10">
        <v>2</v>
      </c>
      <c r="P202" s="77" t="s">
        <v>116</v>
      </c>
      <c r="Q202" s="43" t="s">
        <v>913</v>
      </c>
      <c r="R202" s="11" t="s">
        <v>144</v>
      </c>
    </row>
    <row r="203" spans="1:19" s="4" customFormat="1" ht="13.5">
      <c r="A203" s="77" t="s">
        <v>0</v>
      </c>
      <c r="B203" s="77" t="s">
        <v>216</v>
      </c>
      <c r="C203" s="77" t="str">
        <f>RIGHT(B203,10)</f>
        <v>GN290N10SL</v>
      </c>
      <c r="D203" s="12" t="s">
        <v>142</v>
      </c>
      <c r="E203" s="77">
        <v>100</v>
      </c>
      <c r="F203" s="77">
        <v>30</v>
      </c>
      <c r="G203" s="9">
        <v>2.4</v>
      </c>
      <c r="H203" s="9">
        <v>29</v>
      </c>
      <c r="I203" s="9"/>
      <c r="J203" s="9">
        <v>36</v>
      </c>
      <c r="K203" s="9"/>
      <c r="L203" s="9"/>
      <c r="M203" s="9">
        <v>13.5</v>
      </c>
      <c r="N203" s="9">
        <v>2.8</v>
      </c>
      <c r="O203" s="10">
        <v>2</v>
      </c>
      <c r="P203" s="77" t="s">
        <v>116</v>
      </c>
      <c r="Q203" s="43" t="s">
        <v>914</v>
      </c>
      <c r="R203" s="11" t="s">
        <v>144</v>
      </c>
    </row>
    <row r="204" spans="1:19" s="4" customFormat="1" ht="13.5">
      <c r="A204" s="77" t="s">
        <v>0</v>
      </c>
      <c r="B204" s="77" t="s">
        <v>217</v>
      </c>
      <c r="C204" s="77" t="str">
        <f t="shared" ref="C204" si="34">RIGHT(B204,10)</f>
        <v>GM290N10SL</v>
      </c>
      <c r="D204" s="156" t="s">
        <v>1017</v>
      </c>
      <c r="E204" s="77">
        <v>100</v>
      </c>
      <c r="F204" s="77">
        <v>21</v>
      </c>
      <c r="G204" s="9">
        <v>2.4</v>
      </c>
      <c r="H204" s="9">
        <v>29</v>
      </c>
      <c r="I204" s="9"/>
      <c r="J204" s="9">
        <v>36</v>
      </c>
      <c r="K204" s="9"/>
      <c r="L204" s="9"/>
      <c r="M204" s="9">
        <v>13.5</v>
      </c>
      <c r="N204" s="9">
        <v>2.8</v>
      </c>
      <c r="O204" s="10">
        <v>2</v>
      </c>
      <c r="P204" s="77" t="s">
        <v>116</v>
      </c>
      <c r="Q204" s="43" t="s">
        <v>291</v>
      </c>
      <c r="R204" s="11" t="s">
        <v>144</v>
      </c>
    </row>
    <row r="205" spans="1:19" s="4" customFormat="1" ht="13.5">
      <c r="A205" s="77" t="s">
        <v>0</v>
      </c>
      <c r="B205" s="77" t="s">
        <v>218</v>
      </c>
      <c r="C205" s="77" t="str">
        <f>RIGHT(B205,10)</f>
        <v>GS290N10SL</v>
      </c>
      <c r="D205" s="12" t="s">
        <v>141</v>
      </c>
      <c r="E205" s="77">
        <v>100</v>
      </c>
      <c r="F205" s="77">
        <v>7.4</v>
      </c>
      <c r="G205" s="9">
        <v>2.4</v>
      </c>
      <c r="H205" s="9">
        <v>29</v>
      </c>
      <c r="I205" s="9"/>
      <c r="J205" s="9">
        <v>36</v>
      </c>
      <c r="K205" s="9"/>
      <c r="L205" s="9"/>
      <c r="M205" s="9">
        <v>13.5</v>
      </c>
      <c r="N205" s="9">
        <v>2.8</v>
      </c>
      <c r="O205" s="10">
        <v>2</v>
      </c>
      <c r="P205" s="77" t="s">
        <v>116</v>
      </c>
      <c r="Q205" s="43" t="s">
        <v>291</v>
      </c>
      <c r="R205" s="11" t="s">
        <v>144</v>
      </c>
    </row>
    <row r="206" spans="1:19" s="4" customForma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3"/>
    </row>
    <row r="207" spans="1:19" s="4" customFormat="1" ht="48.6" customHeight="1">
      <c r="A207" s="163" t="s">
        <v>1</v>
      </c>
      <c r="B207" s="163" t="s">
        <v>2</v>
      </c>
      <c r="C207" s="163" t="s">
        <v>3</v>
      </c>
      <c r="D207" s="163" t="s">
        <v>4</v>
      </c>
      <c r="E207" s="163" t="s">
        <v>5</v>
      </c>
      <c r="F207" s="163" t="s">
        <v>6</v>
      </c>
      <c r="G207" s="163" t="s">
        <v>7</v>
      </c>
      <c r="H207" s="165" t="s">
        <v>288</v>
      </c>
      <c r="I207" s="166"/>
      <c r="J207" s="166"/>
      <c r="K207" s="166"/>
      <c r="L207" s="167"/>
      <c r="M207" s="169" t="s">
        <v>8</v>
      </c>
      <c r="N207" s="169" t="s">
        <v>9</v>
      </c>
      <c r="O207" s="163" t="s">
        <v>10</v>
      </c>
      <c r="P207" s="163" t="s">
        <v>11</v>
      </c>
      <c r="Q207" s="163" t="s">
        <v>12</v>
      </c>
      <c r="R207" s="163" t="s">
        <v>146</v>
      </c>
      <c r="S207" s="3"/>
    </row>
    <row r="208" spans="1:19" s="4" customFormat="1">
      <c r="A208" s="164"/>
      <c r="B208" s="164"/>
      <c r="C208" s="164"/>
      <c r="D208" s="164"/>
      <c r="E208" s="164"/>
      <c r="F208" s="164"/>
      <c r="G208" s="164"/>
      <c r="H208" s="8" t="s">
        <v>13</v>
      </c>
      <c r="I208" s="8"/>
      <c r="J208" s="8" t="s">
        <v>14</v>
      </c>
      <c r="K208" s="8"/>
      <c r="L208" s="8"/>
      <c r="M208" s="169"/>
      <c r="N208" s="169"/>
      <c r="O208" s="164"/>
      <c r="P208" s="164"/>
      <c r="Q208" s="164"/>
      <c r="R208" s="164"/>
      <c r="S208" s="3"/>
    </row>
    <row r="209" spans="1:19" s="4" customFormat="1" ht="13.5">
      <c r="A209" s="77" t="s">
        <v>219</v>
      </c>
      <c r="B209" s="77" t="s">
        <v>220</v>
      </c>
      <c r="C209" s="77" t="str">
        <f>RIGHT(B209,9)</f>
        <v>GB036N12S</v>
      </c>
      <c r="D209" s="77" t="s">
        <v>346</v>
      </c>
      <c r="E209" s="77">
        <v>120</v>
      </c>
      <c r="F209" s="77">
        <v>247</v>
      </c>
      <c r="G209" s="9">
        <v>4</v>
      </c>
      <c r="H209" s="9">
        <v>3.6</v>
      </c>
      <c r="I209" s="9"/>
      <c r="J209" s="9" t="s">
        <v>21</v>
      </c>
      <c r="K209" s="9"/>
      <c r="L209" s="9"/>
      <c r="M209" s="10">
        <v>150</v>
      </c>
      <c r="N209" s="10">
        <v>50</v>
      </c>
      <c r="O209" s="10">
        <v>16</v>
      </c>
      <c r="P209" s="77" t="s">
        <v>116</v>
      </c>
      <c r="Q209" s="43" t="s">
        <v>855</v>
      </c>
      <c r="R209" s="11" t="s">
        <v>144</v>
      </c>
      <c r="S209" s="3"/>
    </row>
    <row r="210" spans="1:19" s="4" customFormat="1" ht="13.5">
      <c r="A210" s="77" t="s">
        <v>219</v>
      </c>
      <c r="B210" s="77" t="s">
        <v>221</v>
      </c>
      <c r="C210" s="77" t="str">
        <f>RIGHT(B210,9)</f>
        <v>GK036N12S</v>
      </c>
      <c r="D210" s="77" t="s">
        <v>347</v>
      </c>
      <c r="E210" s="77">
        <v>120</v>
      </c>
      <c r="F210" s="77">
        <v>247</v>
      </c>
      <c r="G210" s="9">
        <v>4</v>
      </c>
      <c r="H210" s="9">
        <v>3.8</v>
      </c>
      <c r="I210" s="9"/>
      <c r="J210" s="9" t="s">
        <v>21</v>
      </c>
      <c r="K210" s="9"/>
      <c r="L210" s="9"/>
      <c r="M210" s="10">
        <v>150</v>
      </c>
      <c r="N210" s="10">
        <v>50</v>
      </c>
      <c r="O210" s="10">
        <v>16</v>
      </c>
      <c r="P210" s="77" t="s">
        <v>116</v>
      </c>
      <c r="Q210" s="43" t="s">
        <v>855</v>
      </c>
      <c r="R210" s="11" t="s">
        <v>144</v>
      </c>
      <c r="S210" s="3"/>
    </row>
    <row r="211" spans="1:19" s="4" customFormat="1" ht="13.5">
      <c r="A211" s="77" t="s">
        <v>219</v>
      </c>
      <c r="B211" s="77" t="s">
        <v>115</v>
      </c>
      <c r="C211" s="77" t="str">
        <f>RIGHT(B211,9)</f>
        <v>GP036N12S</v>
      </c>
      <c r="D211" s="77" t="s">
        <v>344</v>
      </c>
      <c r="E211" s="77">
        <v>120</v>
      </c>
      <c r="F211" s="77">
        <v>247</v>
      </c>
      <c r="G211" s="9">
        <v>4</v>
      </c>
      <c r="H211" s="9">
        <v>3.9</v>
      </c>
      <c r="I211" s="9"/>
      <c r="J211" s="9" t="s">
        <v>21</v>
      </c>
      <c r="K211" s="9"/>
      <c r="L211" s="9"/>
      <c r="M211" s="10">
        <v>150</v>
      </c>
      <c r="N211" s="10">
        <v>50</v>
      </c>
      <c r="O211" s="10">
        <v>16</v>
      </c>
      <c r="P211" s="77" t="s">
        <v>116</v>
      </c>
      <c r="Q211" s="43" t="s">
        <v>855</v>
      </c>
      <c r="R211" s="11" t="s">
        <v>705</v>
      </c>
      <c r="S211" s="3"/>
    </row>
    <row r="212" spans="1:19" s="97" customFormat="1" ht="13.5">
      <c r="A212" s="94" t="s">
        <v>531</v>
      </c>
      <c r="B212" s="94" t="s">
        <v>534</v>
      </c>
      <c r="C212" s="94" t="str">
        <f>RIGHT(B212,9)</f>
        <v>GB039N12S</v>
      </c>
      <c r="D212" s="94" t="s">
        <v>346</v>
      </c>
      <c r="E212" s="94">
        <v>120</v>
      </c>
      <c r="F212" s="94">
        <v>197</v>
      </c>
      <c r="G212" s="99">
        <v>4</v>
      </c>
      <c r="H212" s="99">
        <v>3.9</v>
      </c>
      <c r="I212" s="99"/>
      <c r="J212" s="99" t="s">
        <v>21</v>
      </c>
      <c r="K212" s="99"/>
      <c r="L212" s="99"/>
      <c r="M212" s="100">
        <v>68</v>
      </c>
      <c r="N212" s="100">
        <v>20</v>
      </c>
      <c r="O212" s="100">
        <v>8</v>
      </c>
      <c r="P212" s="94" t="s">
        <v>116</v>
      </c>
      <c r="Q212" s="102" t="s">
        <v>856</v>
      </c>
      <c r="R212" s="94" t="s">
        <v>354</v>
      </c>
      <c r="S212" s="131"/>
    </row>
    <row r="213" spans="1:19" s="97" customFormat="1" ht="13.5">
      <c r="A213" s="94" t="s">
        <v>531</v>
      </c>
      <c r="B213" s="94" t="s">
        <v>533</v>
      </c>
      <c r="C213" s="94" t="str">
        <f>RIGHT(B213,9)</f>
        <v>GK039N12S</v>
      </c>
      <c r="D213" s="94" t="s">
        <v>353</v>
      </c>
      <c r="E213" s="94">
        <v>120</v>
      </c>
      <c r="F213" s="94">
        <v>197</v>
      </c>
      <c r="G213" s="99">
        <v>4</v>
      </c>
      <c r="H213" s="99">
        <v>3.9</v>
      </c>
      <c r="I213" s="99"/>
      <c r="J213" s="99" t="s">
        <v>21</v>
      </c>
      <c r="K213" s="99"/>
      <c r="L213" s="99"/>
      <c r="M213" s="100">
        <v>68</v>
      </c>
      <c r="N213" s="100">
        <v>20</v>
      </c>
      <c r="O213" s="100">
        <v>8</v>
      </c>
      <c r="P213" s="94" t="s">
        <v>116</v>
      </c>
      <c r="Q213" s="102" t="s">
        <v>856</v>
      </c>
      <c r="R213" s="94" t="s">
        <v>354</v>
      </c>
      <c r="S213" s="131"/>
    </row>
    <row r="214" spans="1:19" s="97" customFormat="1" ht="13.5">
      <c r="A214" s="94" t="s">
        <v>531</v>
      </c>
      <c r="B214" s="94" t="s">
        <v>532</v>
      </c>
      <c r="C214" s="94" t="str">
        <f t="shared" ref="C214" si="35">RIGHT(B214,9)</f>
        <v>GP039N12S</v>
      </c>
      <c r="D214" s="94" t="s">
        <v>344</v>
      </c>
      <c r="E214" s="94">
        <v>120</v>
      </c>
      <c r="F214" s="94">
        <v>197</v>
      </c>
      <c r="G214" s="99">
        <v>4</v>
      </c>
      <c r="H214" s="99">
        <v>4.2</v>
      </c>
      <c r="I214" s="99"/>
      <c r="J214" s="99" t="s">
        <v>21</v>
      </c>
      <c r="K214" s="99"/>
      <c r="L214" s="99"/>
      <c r="M214" s="100">
        <v>68</v>
      </c>
      <c r="N214" s="100">
        <v>20</v>
      </c>
      <c r="O214" s="100">
        <v>8</v>
      </c>
      <c r="P214" s="94" t="s">
        <v>116</v>
      </c>
      <c r="Q214" s="102" t="s">
        <v>856</v>
      </c>
      <c r="R214" s="94" t="s">
        <v>354</v>
      </c>
      <c r="S214" s="131"/>
    </row>
    <row r="215" spans="1:19" s="4" customFormat="1" ht="14.25" customHeight="1">
      <c r="A215" s="77" t="s">
        <v>219</v>
      </c>
      <c r="B215" s="77" t="s">
        <v>222</v>
      </c>
      <c r="C215" s="77" t="str">
        <f>RIGHT(B215,9)</f>
        <v>GB059N12S</v>
      </c>
      <c r="D215" s="77" t="s">
        <v>346</v>
      </c>
      <c r="E215" s="77">
        <v>120</v>
      </c>
      <c r="F215" s="77">
        <v>160</v>
      </c>
      <c r="G215" s="9">
        <v>4</v>
      </c>
      <c r="H215" s="9">
        <v>5.6</v>
      </c>
      <c r="I215" s="9"/>
      <c r="J215" s="9" t="s">
        <v>223</v>
      </c>
      <c r="K215" s="35"/>
      <c r="L215" s="35"/>
      <c r="M215" s="10">
        <v>92</v>
      </c>
      <c r="N215" s="10">
        <v>29</v>
      </c>
      <c r="O215" s="10">
        <v>13</v>
      </c>
      <c r="P215" s="77" t="s">
        <v>116</v>
      </c>
      <c r="Q215" s="43" t="s">
        <v>857</v>
      </c>
      <c r="R215" s="11" t="s">
        <v>144</v>
      </c>
      <c r="S215" s="3"/>
    </row>
    <row r="216" spans="1:19" s="4" customFormat="1" ht="13.5">
      <c r="A216" s="77" t="s">
        <v>219</v>
      </c>
      <c r="B216" s="77" t="s">
        <v>224</v>
      </c>
      <c r="C216" s="77" t="str">
        <f>RIGHT(B216,9)</f>
        <v>GP059N12S</v>
      </c>
      <c r="D216" s="77" t="s">
        <v>344</v>
      </c>
      <c r="E216" s="77">
        <v>120</v>
      </c>
      <c r="F216" s="77">
        <v>160</v>
      </c>
      <c r="G216" s="9">
        <v>4</v>
      </c>
      <c r="H216" s="9">
        <v>5.9</v>
      </c>
      <c r="I216" s="9"/>
      <c r="J216" s="9" t="s">
        <v>223</v>
      </c>
      <c r="K216" s="35"/>
      <c r="L216" s="35"/>
      <c r="M216" s="10">
        <v>92</v>
      </c>
      <c r="N216" s="10">
        <v>29</v>
      </c>
      <c r="O216" s="10">
        <v>13</v>
      </c>
      <c r="P216" s="77" t="s">
        <v>116</v>
      </c>
      <c r="Q216" s="43" t="s">
        <v>857</v>
      </c>
      <c r="R216" s="11" t="s">
        <v>144</v>
      </c>
      <c r="S216" s="3"/>
    </row>
    <row r="217" spans="1:19" s="4" customFormat="1" ht="13.5">
      <c r="A217" s="77" t="s">
        <v>219</v>
      </c>
      <c r="B217" s="77" t="s">
        <v>143</v>
      </c>
      <c r="C217" s="77" t="str">
        <f t="shared" ref="C217:C218" si="36">RIGHT(B217,9)</f>
        <v>GA059N12S</v>
      </c>
      <c r="D217" s="77" t="s">
        <v>345</v>
      </c>
      <c r="E217" s="77">
        <v>120</v>
      </c>
      <c r="F217" s="77">
        <v>67</v>
      </c>
      <c r="G217" s="9">
        <v>4</v>
      </c>
      <c r="H217" s="9">
        <v>5.9</v>
      </c>
      <c r="I217" s="9"/>
      <c r="J217" s="9" t="s">
        <v>223</v>
      </c>
      <c r="K217" s="35"/>
      <c r="L217" s="35"/>
      <c r="M217" s="10">
        <v>92</v>
      </c>
      <c r="N217" s="10">
        <v>29</v>
      </c>
      <c r="O217" s="10">
        <v>13</v>
      </c>
      <c r="P217" s="77" t="s">
        <v>116</v>
      </c>
      <c r="Q217" s="43" t="s">
        <v>847</v>
      </c>
      <c r="R217" s="11" t="s">
        <v>144</v>
      </c>
      <c r="S217" s="3"/>
    </row>
    <row r="218" spans="1:19" s="4" customFormat="1" ht="13.5">
      <c r="A218" s="77" t="s">
        <v>219</v>
      </c>
      <c r="B218" s="77" t="s">
        <v>329</v>
      </c>
      <c r="C218" s="77" t="str">
        <f t="shared" si="36"/>
        <v>GW059N12S</v>
      </c>
      <c r="D218" s="77" t="s">
        <v>348</v>
      </c>
      <c r="E218" s="77">
        <v>120</v>
      </c>
      <c r="F218" s="77">
        <v>160</v>
      </c>
      <c r="G218" s="9">
        <v>4</v>
      </c>
      <c r="H218" s="9">
        <v>5.9</v>
      </c>
      <c r="I218" s="9"/>
      <c r="J218" s="9" t="s">
        <v>223</v>
      </c>
      <c r="K218" s="35"/>
      <c r="L218" s="35"/>
      <c r="M218" s="10">
        <v>92</v>
      </c>
      <c r="N218" s="10">
        <v>29</v>
      </c>
      <c r="O218" s="10">
        <v>13</v>
      </c>
      <c r="P218" s="77" t="s">
        <v>116</v>
      </c>
      <c r="Q218" s="43" t="s">
        <v>858</v>
      </c>
      <c r="R218" s="11" t="s">
        <v>144</v>
      </c>
      <c r="S218" s="3"/>
    </row>
    <row r="219" spans="1:19" s="4" customFormat="1" ht="13.5">
      <c r="A219" s="77" t="s">
        <v>219</v>
      </c>
      <c r="B219" s="77" t="s">
        <v>131</v>
      </c>
      <c r="C219" s="77" t="str">
        <f>RIGHT(B219,10)</f>
        <v>GB059N12SL</v>
      </c>
      <c r="D219" s="77" t="s">
        <v>346</v>
      </c>
      <c r="E219" s="77">
        <v>120</v>
      </c>
      <c r="F219" s="77">
        <v>160</v>
      </c>
      <c r="G219" s="9">
        <v>2.4</v>
      </c>
      <c r="H219" s="9">
        <v>5.6</v>
      </c>
      <c r="I219" s="9"/>
      <c r="J219" s="9">
        <v>6.9</v>
      </c>
      <c r="K219" s="35"/>
      <c r="L219" s="35"/>
      <c r="M219" s="10">
        <v>110</v>
      </c>
      <c r="N219" s="10">
        <v>20</v>
      </c>
      <c r="O219" s="10">
        <v>34</v>
      </c>
      <c r="P219" s="77" t="s">
        <v>116</v>
      </c>
      <c r="Q219" s="43" t="s">
        <v>859</v>
      </c>
      <c r="R219" s="11" t="s">
        <v>144</v>
      </c>
      <c r="S219" s="3"/>
    </row>
    <row r="220" spans="1:19" s="4" customFormat="1" ht="13.5">
      <c r="A220" s="77" t="s">
        <v>219</v>
      </c>
      <c r="B220" s="77" t="s">
        <v>225</v>
      </c>
      <c r="C220" s="77" t="str">
        <f>RIGHT(B220,10)</f>
        <v>GP059N12SL</v>
      </c>
      <c r="D220" s="77" t="s">
        <v>344</v>
      </c>
      <c r="E220" s="77">
        <v>120</v>
      </c>
      <c r="F220" s="77">
        <v>160</v>
      </c>
      <c r="G220" s="9">
        <v>2.4</v>
      </c>
      <c r="H220" s="9">
        <v>5.9</v>
      </c>
      <c r="I220" s="9"/>
      <c r="J220" s="9">
        <v>7.2</v>
      </c>
      <c r="K220" s="35"/>
      <c r="L220" s="35"/>
      <c r="M220" s="10">
        <v>110</v>
      </c>
      <c r="N220" s="10">
        <v>20</v>
      </c>
      <c r="O220" s="10">
        <v>34</v>
      </c>
      <c r="P220" s="77" t="s">
        <v>116</v>
      </c>
      <c r="Q220" s="43" t="s">
        <v>859</v>
      </c>
      <c r="R220" s="11" t="s">
        <v>144</v>
      </c>
      <c r="S220" s="3"/>
    </row>
    <row r="221" spans="1:19" s="4" customFormat="1" ht="13.5">
      <c r="A221" s="77" t="s">
        <v>219</v>
      </c>
      <c r="B221" s="77" t="s">
        <v>132</v>
      </c>
      <c r="C221" s="77" t="str">
        <f t="shared" ref="C221:C227" si="37">RIGHT(B221,10)</f>
        <v>GA059N12SL</v>
      </c>
      <c r="D221" s="77" t="s">
        <v>345</v>
      </c>
      <c r="E221" s="77">
        <v>120</v>
      </c>
      <c r="F221" s="77">
        <v>67</v>
      </c>
      <c r="G221" s="9">
        <v>2.4</v>
      </c>
      <c r="H221" s="9">
        <v>5.9</v>
      </c>
      <c r="I221" s="9"/>
      <c r="J221" s="9">
        <v>7.2</v>
      </c>
      <c r="K221" s="35"/>
      <c r="L221" s="35"/>
      <c r="M221" s="10">
        <v>110</v>
      </c>
      <c r="N221" s="10">
        <v>20</v>
      </c>
      <c r="O221" s="10">
        <v>34</v>
      </c>
      <c r="P221" s="77" t="s">
        <v>116</v>
      </c>
      <c r="Q221" s="43" t="s">
        <v>860</v>
      </c>
      <c r="R221" s="11" t="s">
        <v>144</v>
      </c>
      <c r="S221" s="3"/>
    </row>
    <row r="222" spans="1:19" s="4" customFormat="1" ht="13.5">
      <c r="A222" s="77" t="s">
        <v>219</v>
      </c>
      <c r="B222" s="77" t="s">
        <v>296</v>
      </c>
      <c r="C222" s="77" t="str">
        <f t="shared" si="37"/>
        <v>GW059N12SL</v>
      </c>
      <c r="D222" s="77" t="s">
        <v>348</v>
      </c>
      <c r="E222" s="77">
        <v>120</v>
      </c>
      <c r="F222" s="77">
        <v>160</v>
      </c>
      <c r="G222" s="9">
        <v>2.4</v>
      </c>
      <c r="H222" s="9">
        <v>5.9</v>
      </c>
      <c r="I222" s="9"/>
      <c r="J222" s="9">
        <v>7.2</v>
      </c>
      <c r="K222" s="35"/>
      <c r="L222" s="35"/>
      <c r="M222" s="10">
        <v>110</v>
      </c>
      <c r="N222" s="10">
        <v>20</v>
      </c>
      <c r="O222" s="10">
        <v>34</v>
      </c>
      <c r="P222" s="77" t="s">
        <v>116</v>
      </c>
      <c r="Q222" s="43" t="s">
        <v>861</v>
      </c>
      <c r="R222" s="11" t="s">
        <v>144</v>
      </c>
      <c r="S222" s="3"/>
    </row>
    <row r="223" spans="1:19" s="97" customFormat="1" ht="13.5">
      <c r="A223" s="94" t="s">
        <v>219</v>
      </c>
      <c r="B223" s="94" t="s">
        <v>513</v>
      </c>
      <c r="C223" s="94" t="str">
        <f>RIGHT(B223,9)</f>
        <v>GN070N12S</v>
      </c>
      <c r="D223" s="94" t="s">
        <v>142</v>
      </c>
      <c r="E223" s="94">
        <v>120</v>
      </c>
      <c r="F223" s="94">
        <v>99</v>
      </c>
      <c r="G223" s="99">
        <v>4</v>
      </c>
      <c r="H223" s="99">
        <v>7</v>
      </c>
      <c r="I223" s="99"/>
      <c r="J223" s="99"/>
      <c r="K223" s="162"/>
      <c r="L223" s="162"/>
      <c r="M223" s="100">
        <v>38</v>
      </c>
      <c r="N223" s="100">
        <v>12</v>
      </c>
      <c r="O223" s="100">
        <v>5</v>
      </c>
      <c r="P223" s="94" t="s">
        <v>116</v>
      </c>
      <c r="Q223" s="102" t="s">
        <v>862</v>
      </c>
      <c r="R223" s="101" t="s">
        <v>354</v>
      </c>
      <c r="S223" s="80"/>
    </row>
    <row r="224" spans="1:19" s="121" customFormat="1" ht="13.5">
      <c r="A224" s="114" t="s">
        <v>219</v>
      </c>
      <c r="B224" s="114" t="s">
        <v>515</v>
      </c>
      <c r="C224" s="114" t="str">
        <f t="shared" si="37"/>
        <v>GB070N12SL</v>
      </c>
      <c r="D224" s="114" t="s">
        <v>346</v>
      </c>
      <c r="E224" s="114">
        <v>120</v>
      </c>
      <c r="F224" s="114">
        <v>100</v>
      </c>
      <c r="G224" s="115">
        <v>2.4</v>
      </c>
      <c r="H224" s="115">
        <v>7</v>
      </c>
      <c r="I224" s="115"/>
      <c r="J224" s="115">
        <v>10</v>
      </c>
      <c r="K224" s="124"/>
      <c r="L224" s="124"/>
      <c r="M224" s="117">
        <v>45</v>
      </c>
      <c r="N224" s="117">
        <v>8</v>
      </c>
      <c r="O224" s="117">
        <v>6</v>
      </c>
      <c r="P224" s="114" t="s">
        <v>116</v>
      </c>
      <c r="Q224" s="125"/>
      <c r="R224" s="101" t="s">
        <v>145</v>
      </c>
      <c r="S224" s="120"/>
    </row>
    <row r="225" spans="1:19" s="121" customFormat="1" ht="13.5">
      <c r="A225" s="114" t="s">
        <v>219</v>
      </c>
      <c r="B225" s="114" t="s">
        <v>516</v>
      </c>
      <c r="C225" s="114" t="str">
        <f t="shared" si="37"/>
        <v>GP070N12SL</v>
      </c>
      <c r="D225" s="114" t="s">
        <v>344</v>
      </c>
      <c r="E225" s="114">
        <v>120</v>
      </c>
      <c r="F225" s="114">
        <v>100</v>
      </c>
      <c r="G225" s="115">
        <v>2.4</v>
      </c>
      <c r="H225" s="115">
        <v>7</v>
      </c>
      <c r="I225" s="115"/>
      <c r="J225" s="115">
        <v>10</v>
      </c>
      <c r="K225" s="124"/>
      <c r="L225" s="124"/>
      <c r="M225" s="117">
        <v>45</v>
      </c>
      <c r="N225" s="117">
        <v>8</v>
      </c>
      <c r="O225" s="117">
        <v>6</v>
      </c>
      <c r="P225" s="114" t="s">
        <v>116</v>
      </c>
      <c r="Q225" s="125"/>
      <c r="R225" s="101" t="s">
        <v>145</v>
      </c>
      <c r="S225" s="120"/>
    </row>
    <row r="226" spans="1:19" s="121" customFormat="1" ht="13.5">
      <c r="A226" s="114" t="s">
        <v>219</v>
      </c>
      <c r="B226" s="114" t="s">
        <v>517</v>
      </c>
      <c r="C226" s="114" t="str">
        <f t="shared" si="37"/>
        <v>GA070N12SL</v>
      </c>
      <c r="D226" s="114" t="s">
        <v>345</v>
      </c>
      <c r="E226" s="114">
        <v>120</v>
      </c>
      <c r="F226" s="114">
        <v>100</v>
      </c>
      <c r="G226" s="115">
        <v>2.4</v>
      </c>
      <c r="H226" s="115">
        <v>7</v>
      </c>
      <c r="I226" s="115"/>
      <c r="J226" s="115">
        <v>10</v>
      </c>
      <c r="K226" s="124"/>
      <c r="L226" s="124"/>
      <c r="M226" s="117">
        <v>45</v>
      </c>
      <c r="N226" s="117">
        <v>8</v>
      </c>
      <c r="O226" s="117">
        <v>6</v>
      </c>
      <c r="P226" s="114" t="s">
        <v>116</v>
      </c>
      <c r="Q226" s="125"/>
      <c r="R226" s="101" t="s">
        <v>145</v>
      </c>
      <c r="S226" s="120"/>
    </row>
    <row r="227" spans="1:19" s="121" customFormat="1" ht="13.5">
      <c r="A227" s="114" t="s">
        <v>219</v>
      </c>
      <c r="B227" s="114" t="s">
        <v>518</v>
      </c>
      <c r="C227" s="114" t="str">
        <f t="shared" si="37"/>
        <v>GW070N12SL</v>
      </c>
      <c r="D227" s="114" t="s">
        <v>348</v>
      </c>
      <c r="E227" s="114">
        <v>120</v>
      </c>
      <c r="F227" s="114">
        <v>100</v>
      </c>
      <c r="G227" s="115">
        <v>2.4</v>
      </c>
      <c r="H227" s="115">
        <v>7</v>
      </c>
      <c r="I227" s="115"/>
      <c r="J227" s="115">
        <v>10</v>
      </c>
      <c r="K227" s="124"/>
      <c r="L227" s="124"/>
      <c r="M227" s="117">
        <v>45</v>
      </c>
      <c r="N227" s="117">
        <v>8</v>
      </c>
      <c r="O227" s="117">
        <v>6</v>
      </c>
      <c r="P227" s="114" t="s">
        <v>116</v>
      </c>
      <c r="Q227" s="125"/>
      <c r="R227" s="101" t="s">
        <v>145</v>
      </c>
      <c r="S227" s="120"/>
    </row>
    <row r="228" spans="1:19" s="97" customFormat="1" ht="13.5">
      <c r="A228" s="94" t="s">
        <v>219</v>
      </c>
      <c r="B228" s="94" t="s">
        <v>514</v>
      </c>
      <c r="C228" s="94" t="str">
        <f>RIGHT(B228,10)</f>
        <v>GN070N12SL</v>
      </c>
      <c r="D228" s="94" t="s">
        <v>142</v>
      </c>
      <c r="E228" s="94">
        <v>120</v>
      </c>
      <c r="F228" s="94">
        <v>99</v>
      </c>
      <c r="G228" s="99">
        <v>2.4</v>
      </c>
      <c r="H228" s="99">
        <v>7</v>
      </c>
      <c r="I228" s="99"/>
      <c r="J228" s="99">
        <v>10</v>
      </c>
      <c r="K228" s="162"/>
      <c r="L228" s="162"/>
      <c r="M228" s="100">
        <v>45</v>
      </c>
      <c r="N228" s="100">
        <v>8</v>
      </c>
      <c r="O228" s="100">
        <v>6</v>
      </c>
      <c r="P228" s="94" t="s">
        <v>116</v>
      </c>
      <c r="Q228" s="102" t="s">
        <v>863</v>
      </c>
      <c r="R228" s="101" t="s">
        <v>354</v>
      </c>
      <c r="S228" s="80"/>
    </row>
    <row r="229" spans="1:19" s="4" customFormat="1" ht="13.5">
      <c r="A229" s="77" t="s">
        <v>219</v>
      </c>
      <c r="B229" s="77" t="s">
        <v>87</v>
      </c>
      <c r="C229" s="77" t="str">
        <f>RIGHT(B229,9)</f>
        <v>GB100N12S</v>
      </c>
      <c r="D229" s="77" t="s">
        <v>346</v>
      </c>
      <c r="E229" s="77">
        <v>120</v>
      </c>
      <c r="F229" s="77">
        <v>109</v>
      </c>
      <c r="G229" s="9">
        <v>4</v>
      </c>
      <c r="H229" s="9">
        <v>9.6999999999999993</v>
      </c>
      <c r="I229" s="9"/>
      <c r="J229" s="9" t="s">
        <v>21</v>
      </c>
      <c r="K229" s="35"/>
      <c r="L229" s="35"/>
      <c r="M229" s="10">
        <v>56</v>
      </c>
      <c r="N229" s="10">
        <v>18</v>
      </c>
      <c r="O229" s="10">
        <v>6</v>
      </c>
      <c r="P229" s="77" t="s">
        <v>116</v>
      </c>
      <c r="Q229" s="43" t="s">
        <v>864</v>
      </c>
      <c r="R229" s="11" t="s">
        <v>144</v>
      </c>
      <c r="S229" s="3"/>
    </row>
    <row r="230" spans="1:19" s="4" customFormat="1" ht="13.5">
      <c r="A230" s="77" t="s">
        <v>219</v>
      </c>
      <c r="B230" s="77" t="s">
        <v>86</v>
      </c>
      <c r="C230" s="77" t="str">
        <f t="shared" ref="C230:C233" si="38">RIGHT(B230,9)</f>
        <v>GP100N12S</v>
      </c>
      <c r="D230" s="77" t="s">
        <v>344</v>
      </c>
      <c r="E230" s="77">
        <v>120</v>
      </c>
      <c r="F230" s="77">
        <v>109</v>
      </c>
      <c r="G230" s="9">
        <v>4</v>
      </c>
      <c r="H230" s="9">
        <v>10</v>
      </c>
      <c r="I230" s="9"/>
      <c r="J230" s="9" t="s">
        <v>21</v>
      </c>
      <c r="K230" s="9"/>
      <c r="L230" s="9"/>
      <c r="M230" s="10">
        <v>56</v>
      </c>
      <c r="N230" s="10">
        <v>18</v>
      </c>
      <c r="O230" s="10">
        <v>6</v>
      </c>
      <c r="P230" s="77" t="s">
        <v>116</v>
      </c>
      <c r="Q230" s="43" t="s">
        <v>864</v>
      </c>
      <c r="R230" s="11" t="s">
        <v>354</v>
      </c>
      <c r="S230" s="3"/>
    </row>
    <row r="231" spans="1:19" s="4" customFormat="1" ht="13.5">
      <c r="A231" s="77" t="s">
        <v>384</v>
      </c>
      <c r="B231" s="77" t="s">
        <v>385</v>
      </c>
      <c r="C231" s="77" t="str">
        <f>RIGHT(B231,9)</f>
        <v>GA100N12S</v>
      </c>
      <c r="D231" s="77" t="s">
        <v>345</v>
      </c>
      <c r="E231" s="77">
        <v>120</v>
      </c>
      <c r="F231" s="77">
        <v>49</v>
      </c>
      <c r="G231" s="9">
        <v>4</v>
      </c>
      <c r="H231" s="9">
        <v>10</v>
      </c>
      <c r="I231" s="9"/>
      <c r="J231" s="9" t="s">
        <v>294</v>
      </c>
      <c r="K231" s="9"/>
      <c r="L231" s="9"/>
      <c r="M231" s="10">
        <v>56</v>
      </c>
      <c r="N231" s="10">
        <v>18</v>
      </c>
      <c r="O231" s="10">
        <v>6</v>
      </c>
      <c r="P231" s="77" t="s">
        <v>116</v>
      </c>
      <c r="Q231" s="43" t="s">
        <v>865</v>
      </c>
      <c r="R231" s="11" t="s">
        <v>354</v>
      </c>
      <c r="S231" s="3"/>
    </row>
    <row r="232" spans="1:19" s="4" customFormat="1" ht="13.5">
      <c r="A232" s="77" t="s">
        <v>219</v>
      </c>
      <c r="B232" s="77" t="s">
        <v>292</v>
      </c>
      <c r="C232" s="77" t="str">
        <f t="shared" si="38"/>
        <v>GW100N12S</v>
      </c>
      <c r="D232" s="77" t="s">
        <v>348</v>
      </c>
      <c r="E232" s="77">
        <v>120</v>
      </c>
      <c r="F232" s="77">
        <v>109</v>
      </c>
      <c r="G232" s="9">
        <v>4</v>
      </c>
      <c r="H232" s="9">
        <v>10</v>
      </c>
      <c r="I232" s="9"/>
      <c r="J232" s="9" t="s">
        <v>21</v>
      </c>
      <c r="K232" s="9"/>
      <c r="L232" s="9"/>
      <c r="M232" s="10">
        <v>56</v>
      </c>
      <c r="N232" s="10">
        <v>18</v>
      </c>
      <c r="O232" s="10">
        <v>6</v>
      </c>
      <c r="P232" s="77" t="s">
        <v>116</v>
      </c>
      <c r="Q232" s="43" t="s">
        <v>866</v>
      </c>
      <c r="R232" s="11" t="s">
        <v>144</v>
      </c>
      <c r="S232" s="3"/>
    </row>
    <row r="233" spans="1:19" s="4" customFormat="1" ht="13.5">
      <c r="A233" s="77" t="s">
        <v>219</v>
      </c>
      <c r="B233" s="77" t="s">
        <v>88</v>
      </c>
      <c r="C233" s="77" t="str">
        <f t="shared" si="38"/>
        <v>GD100N12S</v>
      </c>
      <c r="D233" s="77" t="s">
        <v>53</v>
      </c>
      <c r="E233" s="77">
        <v>120</v>
      </c>
      <c r="F233" s="77">
        <v>102</v>
      </c>
      <c r="G233" s="9">
        <v>4</v>
      </c>
      <c r="H233" s="9">
        <v>10</v>
      </c>
      <c r="I233" s="9"/>
      <c r="J233" s="9" t="s">
        <v>21</v>
      </c>
      <c r="K233" s="35"/>
      <c r="L233" s="35"/>
      <c r="M233" s="10">
        <v>56</v>
      </c>
      <c r="N233" s="10">
        <v>18</v>
      </c>
      <c r="O233" s="10">
        <v>6</v>
      </c>
      <c r="P233" s="77" t="s">
        <v>116</v>
      </c>
      <c r="Q233" s="43" t="s">
        <v>867</v>
      </c>
      <c r="R233" s="11" t="s">
        <v>144</v>
      </c>
      <c r="S233" s="3"/>
    </row>
    <row r="234" spans="1:19" s="4" customFormat="1" ht="13.5">
      <c r="A234" s="77" t="s">
        <v>219</v>
      </c>
      <c r="B234" s="77" t="s">
        <v>226</v>
      </c>
      <c r="C234" s="77" t="str">
        <f>RIGHT(B234,9)</f>
        <v>GN100N12S</v>
      </c>
      <c r="D234" s="77" t="s">
        <v>142</v>
      </c>
      <c r="E234" s="77">
        <v>120</v>
      </c>
      <c r="F234" s="77">
        <v>83</v>
      </c>
      <c r="G234" s="9">
        <v>4</v>
      </c>
      <c r="H234" s="9">
        <v>10</v>
      </c>
      <c r="I234" s="9"/>
      <c r="J234" s="9" t="s">
        <v>21</v>
      </c>
      <c r="K234" s="9"/>
      <c r="L234" s="9"/>
      <c r="M234" s="10">
        <v>56</v>
      </c>
      <c r="N234" s="10">
        <v>18</v>
      </c>
      <c r="O234" s="10">
        <v>6</v>
      </c>
      <c r="P234" s="77" t="s">
        <v>116</v>
      </c>
      <c r="Q234" s="43" t="s">
        <v>868</v>
      </c>
      <c r="R234" s="11" t="s">
        <v>144</v>
      </c>
      <c r="S234" s="3"/>
    </row>
    <row r="235" spans="1:19" s="4" customFormat="1" ht="13.5">
      <c r="A235" s="77" t="s">
        <v>219</v>
      </c>
      <c r="B235" s="77" t="s">
        <v>130</v>
      </c>
      <c r="C235" s="77" t="str">
        <f t="shared" ref="C235" si="39">RIGHT(B235,10)</f>
        <v>GP100N12SL</v>
      </c>
      <c r="D235" s="77" t="s">
        <v>344</v>
      </c>
      <c r="E235" s="77">
        <v>120</v>
      </c>
      <c r="F235" s="77">
        <v>109</v>
      </c>
      <c r="G235" s="9">
        <v>2.4</v>
      </c>
      <c r="H235" s="9">
        <v>10</v>
      </c>
      <c r="I235" s="9"/>
      <c r="J235" s="9">
        <v>13.5</v>
      </c>
      <c r="K235" s="35"/>
      <c r="L235" s="35"/>
      <c r="M235" s="10">
        <v>66</v>
      </c>
      <c r="N235" s="10">
        <v>14</v>
      </c>
      <c r="O235" s="10">
        <v>6</v>
      </c>
      <c r="P235" s="77" t="s">
        <v>116</v>
      </c>
      <c r="Q235" s="43" t="s">
        <v>869</v>
      </c>
      <c r="R235" s="11" t="s">
        <v>144</v>
      </c>
      <c r="S235" s="3"/>
    </row>
    <row r="236" spans="1:19" s="4" customFormat="1" ht="13.5">
      <c r="A236" s="77" t="s">
        <v>219</v>
      </c>
      <c r="B236" s="77" t="s">
        <v>227</v>
      </c>
      <c r="C236" s="77" t="str">
        <f>RIGHT(B236,10)</f>
        <v>GA100N12SL</v>
      </c>
      <c r="D236" s="77" t="s">
        <v>345</v>
      </c>
      <c r="E236" s="77">
        <v>120</v>
      </c>
      <c r="F236" s="77">
        <v>49</v>
      </c>
      <c r="G236" s="9">
        <v>2.4</v>
      </c>
      <c r="H236" s="9">
        <v>10</v>
      </c>
      <c r="I236" s="9"/>
      <c r="J236" s="9">
        <v>13.5</v>
      </c>
      <c r="K236" s="35"/>
      <c r="L236" s="35"/>
      <c r="M236" s="10">
        <v>66</v>
      </c>
      <c r="N236" s="10">
        <v>14</v>
      </c>
      <c r="O236" s="10">
        <v>6</v>
      </c>
      <c r="P236" s="77" t="s">
        <v>116</v>
      </c>
      <c r="Q236" s="43" t="s">
        <v>870</v>
      </c>
      <c r="R236" s="11" t="s">
        <v>144</v>
      </c>
      <c r="S236" s="3"/>
    </row>
    <row r="237" spans="1:19" s="4" customFormat="1" ht="13.5">
      <c r="A237" s="77" t="s">
        <v>219</v>
      </c>
      <c r="B237" s="77" t="s">
        <v>330</v>
      </c>
      <c r="C237" s="77" t="str">
        <f>RIGHT(B237,10)</f>
        <v>GW100N12SL</v>
      </c>
      <c r="D237" s="77" t="s">
        <v>348</v>
      </c>
      <c r="E237" s="77">
        <v>120</v>
      </c>
      <c r="F237" s="77">
        <v>109</v>
      </c>
      <c r="G237" s="9">
        <v>2.4</v>
      </c>
      <c r="H237" s="9">
        <v>10</v>
      </c>
      <c r="I237" s="9"/>
      <c r="J237" s="9">
        <v>13.5</v>
      </c>
      <c r="K237" s="35"/>
      <c r="L237" s="35"/>
      <c r="M237" s="10">
        <v>66</v>
      </c>
      <c r="N237" s="10">
        <v>14</v>
      </c>
      <c r="O237" s="10">
        <v>6</v>
      </c>
      <c r="P237" s="77" t="s">
        <v>116</v>
      </c>
      <c r="Q237" s="43" t="s">
        <v>871</v>
      </c>
      <c r="R237" s="11" t="s">
        <v>144</v>
      </c>
      <c r="S237" s="3"/>
    </row>
    <row r="238" spans="1:19" s="4" customFormat="1" ht="13.5">
      <c r="A238" s="77" t="s">
        <v>219</v>
      </c>
      <c r="B238" s="77" t="s">
        <v>228</v>
      </c>
      <c r="C238" s="77" t="str">
        <f>RIGHT(B238,10)</f>
        <v>GD100N12SL</v>
      </c>
      <c r="D238" s="77" t="s">
        <v>53</v>
      </c>
      <c r="E238" s="77">
        <v>120</v>
      </c>
      <c r="F238" s="77">
        <v>109</v>
      </c>
      <c r="G238" s="9">
        <v>2.4</v>
      </c>
      <c r="H238" s="9">
        <v>10</v>
      </c>
      <c r="I238" s="9"/>
      <c r="J238" s="9">
        <v>13.5</v>
      </c>
      <c r="K238" s="35"/>
      <c r="L238" s="35"/>
      <c r="M238" s="10">
        <v>66</v>
      </c>
      <c r="N238" s="10">
        <v>14</v>
      </c>
      <c r="O238" s="10">
        <v>6</v>
      </c>
      <c r="P238" s="77" t="s">
        <v>116</v>
      </c>
      <c r="Q238" s="43" t="s">
        <v>872</v>
      </c>
      <c r="R238" s="11" t="s">
        <v>144</v>
      </c>
      <c r="S238" s="3"/>
    </row>
    <row r="239" spans="1:19" s="4" customFormat="1" ht="13.5">
      <c r="A239" s="77" t="s">
        <v>219</v>
      </c>
      <c r="B239" s="77" t="s">
        <v>129</v>
      </c>
      <c r="C239" s="77" t="str">
        <f>RIGHT(B239,10)</f>
        <v>GN100N12SL</v>
      </c>
      <c r="D239" s="77" t="s">
        <v>142</v>
      </c>
      <c r="E239" s="77">
        <v>120</v>
      </c>
      <c r="F239" s="77">
        <v>83</v>
      </c>
      <c r="G239" s="9">
        <v>2.4</v>
      </c>
      <c r="H239" s="9">
        <v>10</v>
      </c>
      <c r="I239" s="9"/>
      <c r="J239" s="9">
        <v>13.5</v>
      </c>
      <c r="K239" s="35"/>
      <c r="L239" s="35"/>
      <c r="M239" s="10">
        <v>66</v>
      </c>
      <c r="N239" s="10">
        <v>14</v>
      </c>
      <c r="O239" s="10">
        <v>6</v>
      </c>
      <c r="P239" s="77" t="s">
        <v>116</v>
      </c>
      <c r="Q239" s="43" t="s">
        <v>873</v>
      </c>
      <c r="R239" s="11" t="s">
        <v>705</v>
      </c>
      <c r="S239" s="3"/>
    </row>
    <row r="240" spans="1:19" s="121" customFormat="1" ht="13.5">
      <c r="A240" s="148" t="s">
        <v>219</v>
      </c>
      <c r="B240" s="148" t="s">
        <v>1003</v>
      </c>
      <c r="C240" s="148" t="str">
        <f>RIGHT(B240,9)</f>
        <v>N130N12SL</v>
      </c>
      <c r="D240" s="148" t="s">
        <v>142</v>
      </c>
      <c r="E240" s="148">
        <v>120</v>
      </c>
      <c r="F240" s="148">
        <v>90</v>
      </c>
      <c r="G240" s="149">
        <v>2.4</v>
      </c>
      <c r="H240" s="149">
        <v>13</v>
      </c>
      <c r="I240" s="149"/>
      <c r="J240" s="149">
        <v>17</v>
      </c>
      <c r="K240" s="153"/>
      <c r="L240" s="153"/>
      <c r="M240" s="151"/>
      <c r="N240" s="151"/>
      <c r="O240" s="151"/>
      <c r="P240" s="148" t="s">
        <v>116</v>
      </c>
      <c r="Q240" s="152"/>
      <c r="R240" s="154" t="s">
        <v>998</v>
      </c>
      <c r="S240" s="120"/>
    </row>
    <row r="241" spans="1:19" s="121" customFormat="1" ht="13.5">
      <c r="A241" s="148" t="s">
        <v>219</v>
      </c>
      <c r="B241" s="148" t="s">
        <v>999</v>
      </c>
      <c r="C241" s="148" t="str">
        <f>RIGHT(B241,9)</f>
        <v>GN130N12S</v>
      </c>
      <c r="D241" s="148" t="s">
        <v>142</v>
      </c>
      <c r="E241" s="148">
        <v>120</v>
      </c>
      <c r="F241" s="148">
        <v>90</v>
      </c>
      <c r="G241" s="149">
        <v>4</v>
      </c>
      <c r="H241" s="149">
        <v>13</v>
      </c>
      <c r="I241" s="149"/>
      <c r="J241" s="149"/>
      <c r="K241" s="153"/>
      <c r="L241" s="153"/>
      <c r="M241" s="151"/>
      <c r="N241" s="151"/>
      <c r="O241" s="151"/>
      <c r="P241" s="148" t="s">
        <v>116</v>
      </c>
      <c r="Q241" s="152"/>
      <c r="R241" s="154" t="s">
        <v>998</v>
      </c>
      <c r="S241" s="120"/>
    </row>
    <row r="242" spans="1:19" s="121" customFormat="1" ht="13.5">
      <c r="A242" s="148" t="s">
        <v>219</v>
      </c>
      <c r="B242" s="148" t="s">
        <v>1000</v>
      </c>
      <c r="C242" s="148" t="str">
        <f>RIGHT(B242,9)</f>
        <v>GB070N12S</v>
      </c>
      <c r="D242" s="148" t="s">
        <v>346</v>
      </c>
      <c r="E242" s="148">
        <v>120</v>
      </c>
      <c r="F242" s="148">
        <v>90</v>
      </c>
      <c r="G242" s="149">
        <v>4</v>
      </c>
      <c r="H242" s="149">
        <v>13</v>
      </c>
      <c r="I242" s="149"/>
      <c r="J242" s="149"/>
      <c r="K242" s="153"/>
      <c r="L242" s="153"/>
      <c r="M242" s="151"/>
      <c r="N242" s="151"/>
      <c r="O242" s="151"/>
      <c r="P242" s="148" t="s">
        <v>116</v>
      </c>
      <c r="Q242" s="155"/>
      <c r="R242" s="154" t="s">
        <v>998</v>
      </c>
      <c r="S242" s="120"/>
    </row>
    <row r="243" spans="1:19" s="121" customFormat="1" ht="13.5">
      <c r="A243" s="148" t="s">
        <v>219</v>
      </c>
      <c r="B243" s="148" t="s">
        <v>1001</v>
      </c>
      <c r="C243" s="148" t="str">
        <f>RIGHT(B243,9)</f>
        <v>GP070N12S</v>
      </c>
      <c r="D243" s="148" t="s">
        <v>344</v>
      </c>
      <c r="E243" s="148">
        <v>120</v>
      </c>
      <c r="F243" s="148">
        <v>90</v>
      </c>
      <c r="G243" s="149">
        <v>4</v>
      </c>
      <c r="H243" s="149">
        <v>13</v>
      </c>
      <c r="I243" s="149"/>
      <c r="J243" s="149"/>
      <c r="K243" s="153"/>
      <c r="L243" s="153"/>
      <c r="M243" s="151"/>
      <c r="N243" s="151"/>
      <c r="O243" s="151"/>
      <c r="P243" s="148" t="s">
        <v>116</v>
      </c>
      <c r="Q243" s="155"/>
      <c r="R243" s="154" t="s">
        <v>998</v>
      </c>
      <c r="S243" s="120"/>
    </row>
    <row r="244" spans="1:19" s="121" customFormat="1" ht="13.5">
      <c r="A244" s="148" t="s">
        <v>219</v>
      </c>
      <c r="B244" s="148" t="s">
        <v>1002</v>
      </c>
      <c r="C244" s="148" t="str">
        <f>RIGHT(B244,9)</f>
        <v>GA070N12S</v>
      </c>
      <c r="D244" s="148" t="s">
        <v>345</v>
      </c>
      <c r="E244" s="148">
        <v>120</v>
      </c>
      <c r="F244" s="148">
        <v>90</v>
      </c>
      <c r="G244" s="149">
        <v>4</v>
      </c>
      <c r="H244" s="149">
        <v>13</v>
      </c>
      <c r="I244" s="149"/>
      <c r="J244" s="149"/>
      <c r="K244" s="153"/>
      <c r="L244" s="153"/>
      <c r="M244" s="151"/>
      <c r="N244" s="151"/>
      <c r="O244" s="151"/>
      <c r="P244" s="148" t="s">
        <v>116</v>
      </c>
      <c r="Q244" s="155"/>
      <c r="R244" s="154" t="s">
        <v>998</v>
      </c>
      <c r="S244" s="120"/>
    </row>
    <row r="245" spans="1:19" s="4" customForma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3"/>
    </row>
    <row r="246" spans="1:19" s="4" customFormat="1" ht="48.6" customHeight="1">
      <c r="A246" s="163" t="s">
        <v>1</v>
      </c>
      <c r="B246" s="163" t="s">
        <v>2</v>
      </c>
      <c r="C246" s="163" t="s">
        <v>3</v>
      </c>
      <c r="D246" s="163" t="s">
        <v>4</v>
      </c>
      <c r="E246" s="163" t="s">
        <v>5</v>
      </c>
      <c r="F246" s="163" t="s">
        <v>6</v>
      </c>
      <c r="G246" s="163" t="s">
        <v>7</v>
      </c>
      <c r="H246" s="165" t="s">
        <v>288</v>
      </c>
      <c r="I246" s="166"/>
      <c r="J246" s="166"/>
      <c r="K246" s="166"/>
      <c r="L246" s="167"/>
      <c r="M246" s="163" t="s">
        <v>8</v>
      </c>
      <c r="N246" s="163" t="s">
        <v>9</v>
      </c>
      <c r="O246" s="163" t="s">
        <v>10</v>
      </c>
      <c r="P246" s="163" t="s">
        <v>11</v>
      </c>
      <c r="Q246" s="163" t="s">
        <v>12</v>
      </c>
      <c r="R246" s="163" t="s">
        <v>146</v>
      </c>
      <c r="S246" s="3"/>
    </row>
    <row r="247" spans="1:19" s="4" customFormat="1">
      <c r="A247" s="164"/>
      <c r="B247" s="164"/>
      <c r="C247" s="164"/>
      <c r="D247" s="164"/>
      <c r="E247" s="164"/>
      <c r="F247" s="164"/>
      <c r="G247" s="164"/>
      <c r="H247" s="8" t="s">
        <v>13</v>
      </c>
      <c r="I247" s="8"/>
      <c r="J247" s="8" t="s">
        <v>14</v>
      </c>
      <c r="K247" s="8"/>
      <c r="L247" s="8"/>
      <c r="M247" s="164"/>
      <c r="N247" s="164"/>
      <c r="O247" s="164"/>
      <c r="P247" s="164"/>
      <c r="Q247" s="164"/>
      <c r="R247" s="164"/>
      <c r="S247" s="3"/>
    </row>
    <row r="248" spans="1:19" s="97" customFormat="1" ht="13.5">
      <c r="A248" s="94" t="s">
        <v>527</v>
      </c>
      <c r="B248" s="94" t="s">
        <v>528</v>
      </c>
      <c r="C248" s="94" t="str">
        <f>RIGHT(B248,9)</f>
        <v>GB050N14S</v>
      </c>
      <c r="D248" s="94" t="s">
        <v>346</v>
      </c>
      <c r="E248" s="94">
        <v>135</v>
      </c>
      <c r="F248" s="94">
        <v>175</v>
      </c>
      <c r="G248" s="99">
        <v>4</v>
      </c>
      <c r="H248" s="99">
        <v>5</v>
      </c>
      <c r="I248" s="99"/>
      <c r="J248" s="99" t="s">
        <v>21</v>
      </c>
      <c r="K248" s="99"/>
      <c r="L248" s="99"/>
      <c r="M248" s="100">
        <v>68</v>
      </c>
      <c r="N248" s="100">
        <v>20</v>
      </c>
      <c r="O248" s="100">
        <v>6</v>
      </c>
      <c r="P248" s="94" t="s">
        <v>116</v>
      </c>
      <c r="Q248" s="102" t="s">
        <v>854</v>
      </c>
      <c r="R248" s="94" t="s">
        <v>706</v>
      </c>
      <c r="S248" s="131"/>
    </row>
    <row r="249" spans="1:19" s="97" customFormat="1" ht="13.5">
      <c r="A249" s="94" t="s">
        <v>527</v>
      </c>
      <c r="B249" s="94" t="s">
        <v>529</v>
      </c>
      <c r="C249" s="94" t="str">
        <f>RIGHT(B249,9)</f>
        <v>GK050N14S</v>
      </c>
      <c r="D249" s="94" t="s">
        <v>353</v>
      </c>
      <c r="E249" s="94">
        <v>135</v>
      </c>
      <c r="F249" s="94">
        <v>175</v>
      </c>
      <c r="G249" s="99">
        <v>4</v>
      </c>
      <c r="H249" s="99">
        <v>5.2</v>
      </c>
      <c r="I249" s="99"/>
      <c r="J249" s="99" t="s">
        <v>21</v>
      </c>
      <c r="K249" s="99"/>
      <c r="L249" s="99"/>
      <c r="M249" s="100">
        <v>68</v>
      </c>
      <c r="N249" s="100">
        <v>20</v>
      </c>
      <c r="O249" s="100">
        <v>6</v>
      </c>
      <c r="P249" s="94" t="s">
        <v>116</v>
      </c>
      <c r="Q249" s="102"/>
      <c r="R249" s="94" t="s">
        <v>707</v>
      </c>
      <c r="S249" s="131"/>
    </row>
    <row r="250" spans="1:19" s="97" customFormat="1" ht="13.5">
      <c r="A250" s="94" t="s">
        <v>527</v>
      </c>
      <c r="B250" s="94" t="s">
        <v>530</v>
      </c>
      <c r="C250" s="94" t="str">
        <f t="shared" ref="C250" si="40">RIGHT(B250,9)</f>
        <v>GP050N14S</v>
      </c>
      <c r="D250" s="94" t="s">
        <v>344</v>
      </c>
      <c r="E250" s="94">
        <v>135</v>
      </c>
      <c r="F250" s="94">
        <v>175</v>
      </c>
      <c r="G250" s="99">
        <v>4</v>
      </c>
      <c r="H250" s="99">
        <v>5.3</v>
      </c>
      <c r="I250" s="99"/>
      <c r="J250" s="99" t="s">
        <v>21</v>
      </c>
      <c r="K250" s="99"/>
      <c r="L250" s="99"/>
      <c r="M250" s="100">
        <v>68</v>
      </c>
      <c r="N250" s="100">
        <v>20</v>
      </c>
      <c r="O250" s="100">
        <v>6</v>
      </c>
      <c r="P250" s="94" t="s">
        <v>116</v>
      </c>
      <c r="Q250" s="102" t="s">
        <v>854</v>
      </c>
      <c r="R250" s="94" t="s">
        <v>706</v>
      </c>
      <c r="S250" s="131"/>
    </row>
    <row r="251" spans="1:19" s="4" customFormat="1" ht="13.5">
      <c r="A251" s="103"/>
      <c r="B251" s="103"/>
      <c r="C251" s="103"/>
      <c r="D251" s="103"/>
      <c r="E251" s="103"/>
      <c r="F251" s="103"/>
      <c r="G251" s="17"/>
      <c r="H251" s="45"/>
      <c r="I251" s="29"/>
      <c r="J251" s="29"/>
      <c r="K251" s="29"/>
      <c r="L251" s="31"/>
      <c r="M251" s="18"/>
      <c r="N251" s="18"/>
      <c r="O251" s="18"/>
      <c r="P251" s="103"/>
      <c r="Q251" s="104"/>
      <c r="R251" s="103"/>
      <c r="S251" s="3"/>
    </row>
    <row r="252" spans="1:19" s="4" customFormat="1" ht="48.6" customHeight="1">
      <c r="A252" s="163" t="s">
        <v>1</v>
      </c>
      <c r="B252" s="163" t="s">
        <v>2</v>
      </c>
      <c r="C252" s="163" t="s">
        <v>3</v>
      </c>
      <c r="D252" s="163" t="s">
        <v>4</v>
      </c>
      <c r="E252" s="163" t="s">
        <v>5</v>
      </c>
      <c r="F252" s="163" t="s">
        <v>6</v>
      </c>
      <c r="G252" s="163" t="s">
        <v>7</v>
      </c>
      <c r="H252" s="165" t="s">
        <v>288</v>
      </c>
      <c r="I252" s="166"/>
      <c r="J252" s="166"/>
      <c r="K252" s="166"/>
      <c r="L252" s="167"/>
      <c r="M252" s="163" t="s">
        <v>8</v>
      </c>
      <c r="N252" s="163" t="s">
        <v>9</v>
      </c>
      <c r="O252" s="163" t="s">
        <v>10</v>
      </c>
      <c r="P252" s="163" t="s">
        <v>11</v>
      </c>
      <c r="Q252" s="163" t="s">
        <v>12</v>
      </c>
      <c r="R252" s="163" t="s">
        <v>146</v>
      </c>
      <c r="S252" s="3"/>
    </row>
    <row r="253" spans="1:19" s="4" customFormat="1">
      <c r="A253" s="164"/>
      <c r="B253" s="164"/>
      <c r="C253" s="164"/>
      <c r="D253" s="164"/>
      <c r="E253" s="164"/>
      <c r="F253" s="164"/>
      <c r="G253" s="164"/>
      <c r="H253" s="8" t="s">
        <v>13</v>
      </c>
      <c r="I253" s="8"/>
      <c r="J253" s="8" t="s">
        <v>14</v>
      </c>
      <c r="K253" s="8"/>
      <c r="L253" s="8"/>
      <c r="M253" s="164"/>
      <c r="N253" s="164"/>
      <c r="O253" s="164"/>
      <c r="P253" s="164"/>
      <c r="Q253" s="164"/>
      <c r="R253" s="164"/>
      <c r="S253" s="3"/>
    </row>
    <row r="254" spans="1:19" s="97" customFormat="1" ht="13.5">
      <c r="A254" s="148" t="s">
        <v>982</v>
      </c>
      <c r="B254" s="148" t="s">
        <v>983</v>
      </c>
      <c r="C254" s="148" t="str">
        <f>RIGHT(B254,9)</f>
        <v>GB043N15S</v>
      </c>
      <c r="D254" s="148" t="s">
        <v>984</v>
      </c>
      <c r="E254" s="148">
        <v>150</v>
      </c>
      <c r="F254" s="148">
        <v>164</v>
      </c>
      <c r="G254" s="149">
        <v>4</v>
      </c>
      <c r="H254" s="149">
        <v>4.3</v>
      </c>
      <c r="I254" s="99"/>
      <c r="J254" s="99" t="s">
        <v>985</v>
      </c>
      <c r="K254" s="99"/>
      <c r="L254" s="99"/>
      <c r="M254" s="100"/>
      <c r="N254" s="100"/>
      <c r="O254" s="100"/>
      <c r="P254" s="94" t="s">
        <v>116</v>
      </c>
      <c r="Q254" s="102"/>
      <c r="R254" s="101" t="s">
        <v>744</v>
      </c>
      <c r="S254" s="80"/>
    </row>
    <row r="255" spans="1:19" s="97" customFormat="1" ht="13.5">
      <c r="A255" s="148" t="s">
        <v>982</v>
      </c>
      <c r="B255" s="148" t="s">
        <v>986</v>
      </c>
      <c r="C255" s="148" t="str">
        <f>RIGHT(B255,9)</f>
        <v>GK043N15S</v>
      </c>
      <c r="D255" s="148" t="s">
        <v>987</v>
      </c>
      <c r="E255" s="148">
        <v>150</v>
      </c>
      <c r="F255" s="148">
        <v>164</v>
      </c>
      <c r="G255" s="149">
        <v>4</v>
      </c>
      <c r="H255" s="149">
        <v>4.3</v>
      </c>
      <c r="I255" s="99"/>
      <c r="J255" s="99" t="s">
        <v>985</v>
      </c>
      <c r="K255" s="99"/>
      <c r="L255" s="99"/>
      <c r="M255" s="100"/>
      <c r="N255" s="100"/>
      <c r="O255" s="100"/>
      <c r="P255" s="94" t="s">
        <v>116</v>
      </c>
      <c r="Q255" s="102"/>
      <c r="R255" s="101" t="s">
        <v>744</v>
      </c>
      <c r="S255" s="80"/>
    </row>
    <row r="256" spans="1:19" s="97" customFormat="1" ht="13.5">
      <c r="A256" s="148" t="s">
        <v>982</v>
      </c>
      <c r="B256" s="148" t="s">
        <v>988</v>
      </c>
      <c r="C256" s="148" t="str">
        <f t="shared" ref="C256" si="41">RIGHT(B256,9)</f>
        <v>GP043N15S</v>
      </c>
      <c r="D256" s="148" t="s">
        <v>989</v>
      </c>
      <c r="E256" s="148">
        <v>150</v>
      </c>
      <c r="F256" s="148">
        <v>164</v>
      </c>
      <c r="G256" s="149">
        <v>4</v>
      </c>
      <c r="H256" s="149">
        <v>4.3</v>
      </c>
      <c r="I256" s="99"/>
      <c r="J256" s="99" t="s">
        <v>985</v>
      </c>
      <c r="K256" s="99"/>
      <c r="L256" s="99"/>
      <c r="M256" s="100"/>
      <c r="N256" s="100"/>
      <c r="O256" s="100"/>
      <c r="P256" s="94" t="s">
        <v>116</v>
      </c>
      <c r="Q256" s="102"/>
      <c r="R256" s="101" t="s">
        <v>744</v>
      </c>
      <c r="S256" s="80"/>
    </row>
    <row r="257" spans="1:21" s="97" customFormat="1" ht="13.5">
      <c r="A257" s="148" t="s">
        <v>982</v>
      </c>
      <c r="B257" s="148" t="s">
        <v>995</v>
      </c>
      <c r="C257" s="148" t="str">
        <f>RIGHT(B257,9)</f>
        <v>GB065N15S</v>
      </c>
      <c r="D257" s="148" t="s">
        <v>984</v>
      </c>
      <c r="E257" s="148">
        <v>150</v>
      </c>
      <c r="F257" s="148">
        <v>164</v>
      </c>
      <c r="G257" s="149">
        <v>4</v>
      </c>
      <c r="H257" s="149">
        <v>6.5</v>
      </c>
      <c r="I257" s="99"/>
      <c r="J257" s="99" t="s">
        <v>985</v>
      </c>
      <c r="K257" s="99"/>
      <c r="L257" s="99"/>
      <c r="M257" s="100"/>
      <c r="N257" s="100"/>
      <c r="O257" s="100"/>
      <c r="P257" s="94" t="s">
        <v>116</v>
      </c>
      <c r="Q257" s="102"/>
      <c r="R257" s="101" t="s">
        <v>744</v>
      </c>
      <c r="S257" s="80"/>
    </row>
    <row r="258" spans="1:21" s="97" customFormat="1" ht="13.5">
      <c r="A258" s="148" t="s">
        <v>982</v>
      </c>
      <c r="B258" s="148" t="s">
        <v>996</v>
      </c>
      <c r="C258" s="148" t="str">
        <f>RIGHT(B258,9)</f>
        <v>GK065N15S</v>
      </c>
      <c r="D258" s="148" t="s">
        <v>987</v>
      </c>
      <c r="E258" s="148">
        <v>150</v>
      </c>
      <c r="F258" s="148">
        <v>164</v>
      </c>
      <c r="G258" s="149">
        <v>4</v>
      </c>
      <c r="H258" s="149">
        <v>6.5</v>
      </c>
      <c r="I258" s="99"/>
      <c r="J258" s="99" t="s">
        <v>985</v>
      </c>
      <c r="K258" s="99"/>
      <c r="L258" s="99"/>
      <c r="M258" s="100"/>
      <c r="N258" s="100"/>
      <c r="O258" s="100"/>
      <c r="P258" s="94" t="s">
        <v>116</v>
      </c>
      <c r="Q258" s="102"/>
      <c r="R258" s="101" t="s">
        <v>744</v>
      </c>
      <c r="S258" s="80"/>
    </row>
    <row r="259" spans="1:21" s="97" customFormat="1" ht="13.5">
      <c r="A259" s="148" t="s">
        <v>982</v>
      </c>
      <c r="B259" s="148" t="s">
        <v>997</v>
      </c>
      <c r="C259" s="148" t="str">
        <f t="shared" ref="C259" si="42">RIGHT(B259,9)</f>
        <v>GP065N15S</v>
      </c>
      <c r="D259" s="148" t="s">
        <v>989</v>
      </c>
      <c r="E259" s="148">
        <v>150</v>
      </c>
      <c r="F259" s="148">
        <v>164</v>
      </c>
      <c r="G259" s="149">
        <v>4</v>
      </c>
      <c r="H259" s="149">
        <v>6.5</v>
      </c>
      <c r="I259" s="99"/>
      <c r="J259" s="99" t="s">
        <v>985</v>
      </c>
      <c r="K259" s="99"/>
      <c r="L259" s="99"/>
      <c r="M259" s="100"/>
      <c r="N259" s="100"/>
      <c r="O259" s="100"/>
      <c r="P259" s="94" t="s">
        <v>116</v>
      </c>
      <c r="Q259" s="102"/>
      <c r="R259" s="101" t="s">
        <v>744</v>
      </c>
      <c r="S259" s="80"/>
    </row>
    <row r="260" spans="1:21" s="4" customFormat="1" ht="13.5">
      <c r="A260" s="77" t="s">
        <v>229</v>
      </c>
      <c r="B260" s="77" t="s">
        <v>230</v>
      </c>
      <c r="C260" s="77" t="str">
        <f>RIGHT(B260,9)</f>
        <v>GB072N15S</v>
      </c>
      <c r="D260" s="77" t="s">
        <v>346</v>
      </c>
      <c r="E260" s="77">
        <v>150</v>
      </c>
      <c r="F260" s="77">
        <v>164</v>
      </c>
      <c r="G260" s="9">
        <v>4</v>
      </c>
      <c r="H260" s="9">
        <v>7.2</v>
      </c>
      <c r="I260" s="9"/>
      <c r="J260" s="9" t="s">
        <v>21</v>
      </c>
      <c r="K260" s="9"/>
      <c r="L260" s="9"/>
      <c r="M260" s="10">
        <v>70</v>
      </c>
      <c r="N260" s="10">
        <v>22</v>
      </c>
      <c r="O260" s="10">
        <v>10</v>
      </c>
      <c r="P260" s="77" t="s">
        <v>116</v>
      </c>
      <c r="Q260" s="43" t="s">
        <v>835</v>
      </c>
      <c r="R260" s="11" t="s">
        <v>144</v>
      </c>
      <c r="S260" s="3"/>
    </row>
    <row r="261" spans="1:21" s="4" customFormat="1" ht="13.5">
      <c r="A261" s="77" t="s">
        <v>229</v>
      </c>
      <c r="B261" s="77" t="s">
        <v>231</v>
      </c>
      <c r="C261" s="77" t="str">
        <f>RIGHT(B261,9)</f>
        <v>GK072N15S</v>
      </c>
      <c r="D261" s="77" t="s">
        <v>353</v>
      </c>
      <c r="E261" s="77">
        <v>150</v>
      </c>
      <c r="F261" s="77">
        <v>164</v>
      </c>
      <c r="G261" s="9">
        <v>4</v>
      </c>
      <c r="H261" s="9">
        <v>7.4</v>
      </c>
      <c r="I261" s="9"/>
      <c r="J261" s="9" t="s">
        <v>21</v>
      </c>
      <c r="K261" s="9"/>
      <c r="L261" s="9"/>
      <c r="M261" s="10">
        <v>70</v>
      </c>
      <c r="N261" s="10">
        <v>22</v>
      </c>
      <c r="O261" s="10">
        <v>10</v>
      </c>
      <c r="P261" s="77" t="s">
        <v>116</v>
      </c>
      <c r="Q261" s="43" t="s">
        <v>835</v>
      </c>
      <c r="R261" s="11" t="s">
        <v>144</v>
      </c>
      <c r="S261" s="3"/>
    </row>
    <row r="262" spans="1:21" s="4" customFormat="1" ht="13.5">
      <c r="A262" s="77" t="s">
        <v>229</v>
      </c>
      <c r="B262" s="77" t="s">
        <v>232</v>
      </c>
      <c r="C262" s="77" t="str">
        <f t="shared" ref="C262:C267" si="43">RIGHT(B262,9)</f>
        <v>GP072N15S</v>
      </c>
      <c r="D262" s="77" t="s">
        <v>344</v>
      </c>
      <c r="E262" s="77">
        <v>150</v>
      </c>
      <c r="F262" s="77">
        <v>164</v>
      </c>
      <c r="G262" s="9">
        <v>4</v>
      </c>
      <c r="H262" s="9">
        <v>7.5</v>
      </c>
      <c r="I262" s="9"/>
      <c r="J262" s="9" t="s">
        <v>21</v>
      </c>
      <c r="K262" s="9"/>
      <c r="L262" s="9"/>
      <c r="M262" s="10">
        <v>70</v>
      </c>
      <c r="N262" s="10">
        <v>22</v>
      </c>
      <c r="O262" s="10">
        <v>10</v>
      </c>
      <c r="P262" s="77" t="s">
        <v>116</v>
      </c>
      <c r="Q262" s="43" t="s">
        <v>835</v>
      </c>
      <c r="R262" s="77" t="s">
        <v>144</v>
      </c>
      <c r="S262" s="3"/>
    </row>
    <row r="263" spans="1:21" s="1" customFormat="1" ht="13.35" customHeight="1">
      <c r="A263" s="77" t="s">
        <v>229</v>
      </c>
      <c r="B263" s="77" t="s">
        <v>233</v>
      </c>
      <c r="C263" s="77" t="str">
        <f>RIGHT(B263,9)</f>
        <v>GB105N15M</v>
      </c>
      <c r="D263" s="77" t="s">
        <v>346</v>
      </c>
      <c r="E263" s="77">
        <v>150</v>
      </c>
      <c r="F263" s="77">
        <v>120</v>
      </c>
      <c r="G263" s="9">
        <v>4</v>
      </c>
      <c r="H263" s="9">
        <v>10.199999999999999</v>
      </c>
      <c r="I263" s="9"/>
      <c r="J263" s="9" t="s">
        <v>21</v>
      </c>
      <c r="K263" s="9"/>
      <c r="L263" s="9"/>
      <c r="M263" s="10">
        <v>74</v>
      </c>
      <c r="N263" s="10">
        <v>15</v>
      </c>
      <c r="O263" s="10">
        <v>28</v>
      </c>
      <c r="P263" s="77" t="s">
        <v>116</v>
      </c>
      <c r="Q263" s="43" t="s">
        <v>836</v>
      </c>
      <c r="R263" s="77" t="s">
        <v>144</v>
      </c>
      <c r="S263" s="84"/>
      <c r="U263" s="4"/>
    </row>
    <row r="264" spans="1:21" s="4" customFormat="1" ht="13.5">
      <c r="A264" s="77" t="s">
        <v>229</v>
      </c>
      <c r="B264" s="77" t="s">
        <v>234</v>
      </c>
      <c r="C264" s="77" t="str">
        <f>RIGHT(B264,9)</f>
        <v>GK105N15M</v>
      </c>
      <c r="D264" s="77" t="s">
        <v>353</v>
      </c>
      <c r="E264" s="77">
        <v>150</v>
      </c>
      <c r="F264" s="77">
        <v>120</v>
      </c>
      <c r="G264" s="9">
        <v>4</v>
      </c>
      <c r="H264" s="9">
        <v>10.4</v>
      </c>
      <c r="I264" s="9"/>
      <c r="J264" s="9" t="s">
        <v>21</v>
      </c>
      <c r="K264" s="9"/>
      <c r="L264" s="9"/>
      <c r="M264" s="10">
        <v>74</v>
      </c>
      <c r="N264" s="10">
        <v>15</v>
      </c>
      <c r="O264" s="10">
        <v>28</v>
      </c>
      <c r="P264" s="77" t="s">
        <v>235</v>
      </c>
      <c r="Q264" s="43" t="s">
        <v>836</v>
      </c>
      <c r="R264" s="77" t="s">
        <v>144</v>
      </c>
    </row>
    <row r="265" spans="1:21" s="4" customFormat="1" ht="13.5">
      <c r="A265" s="77" t="s">
        <v>229</v>
      </c>
      <c r="B265" s="77" t="s">
        <v>236</v>
      </c>
      <c r="C265" s="77" t="str">
        <f t="shared" si="43"/>
        <v>GP105N15M</v>
      </c>
      <c r="D265" s="77" t="s">
        <v>344</v>
      </c>
      <c r="E265" s="77">
        <v>150</v>
      </c>
      <c r="F265" s="77">
        <v>120</v>
      </c>
      <c r="G265" s="9">
        <v>4</v>
      </c>
      <c r="H265" s="9">
        <v>10.5</v>
      </c>
      <c r="I265" s="9"/>
      <c r="J265" s="9" t="s">
        <v>21</v>
      </c>
      <c r="K265" s="9"/>
      <c r="L265" s="9"/>
      <c r="M265" s="10">
        <v>74</v>
      </c>
      <c r="N265" s="10">
        <v>15</v>
      </c>
      <c r="O265" s="10">
        <v>28</v>
      </c>
      <c r="P265" s="77" t="s">
        <v>116</v>
      </c>
      <c r="Q265" s="43" t="s">
        <v>836</v>
      </c>
      <c r="R265" s="77" t="s">
        <v>354</v>
      </c>
    </row>
    <row r="266" spans="1:21" s="4" customFormat="1" ht="13.5">
      <c r="A266" s="77" t="s">
        <v>229</v>
      </c>
      <c r="B266" s="77" t="s">
        <v>331</v>
      </c>
      <c r="C266" s="77" t="str">
        <f t="shared" si="43"/>
        <v>GA105N15M</v>
      </c>
      <c r="D266" s="77" t="s">
        <v>345</v>
      </c>
      <c r="E266" s="77">
        <v>150</v>
      </c>
      <c r="F266" s="77">
        <v>50</v>
      </c>
      <c r="G266" s="9">
        <v>4</v>
      </c>
      <c r="H266" s="9">
        <v>10.5</v>
      </c>
      <c r="I266" s="9"/>
      <c r="J266" s="9" t="s">
        <v>21</v>
      </c>
      <c r="K266" s="9"/>
      <c r="L266" s="9"/>
      <c r="M266" s="10">
        <v>74</v>
      </c>
      <c r="N266" s="10">
        <v>15</v>
      </c>
      <c r="O266" s="10">
        <v>28</v>
      </c>
      <c r="P266" s="77" t="s">
        <v>116</v>
      </c>
      <c r="Q266" s="43" t="s">
        <v>837</v>
      </c>
      <c r="R266" s="77" t="s">
        <v>354</v>
      </c>
    </row>
    <row r="267" spans="1:21" s="4" customFormat="1" ht="13.5">
      <c r="A267" s="77" t="s">
        <v>229</v>
      </c>
      <c r="B267" s="77" t="s">
        <v>293</v>
      </c>
      <c r="C267" s="77" t="str">
        <f t="shared" si="43"/>
        <v>GW105N15M</v>
      </c>
      <c r="D267" s="77" t="s">
        <v>348</v>
      </c>
      <c r="E267" s="77">
        <v>150</v>
      </c>
      <c r="F267" s="77">
        <v>120</v>
      </c>
      <c r="G267" s="9">
        <v>4</v>
      </c>
      <c r="H267" s="9">
        <v>10.5</v>
      </c>
      <c r="I267" s="9"/>
      <c r="J267" s="9" t="s">
        <v>294</v>
      </c>
      <c r="K267" s="9"/>
      <c r="L267" s="9"/>
      <c r="M267" s="10">
        <v>74</v>
      </c>
      <c r="N267" s="10">
        <v>15</v>
      </c>
      <c r="O267" s="10">
        <v>28</v>
      </c>
      <c r="P267" s="77" t="s">
        <v>116</v>
      </c>
      <c r="Q267" s="43" t="s">
        <v>838</v>
      </c>
      <c r="R267" s="77" t="s">
        <v>144</v>
      </c>
    </row>
    <row r="268" spans="1:21" s="4" customFormat="1" ht="13.5">
      <c r="A268" s="77" t="s">
        <v>237</v>
      </c>
      <c r="B268" s="77" t="s">
        <v>238</v>
      </c>
      <c r="C268" s="77" t="str">
        <f>RIGHT(B268,10)</f>
        <v>GB105N15SL</v>
      </c>
      <c r="D268" s="77" t="s">
        <v>346</v>
      </c>
      <c r="E268" s="77">
        <v>150</v>
      </c>
      <c r="F268" s="77">
        <v>122</v>
      </c>
      <c r="G268" s="9">
        <v>3</v>
      </c>
      <c r="H268" s="9">
        <v>10.199999999999999</v>
      </c>
      <c r="I268" s="9"/>
      <c r="J268" s="9">
        <v>12.3</v>
      </c>
      <c r="K268" s="9"/>
      <c r="L268" s="9"/>
      <c r="M268" s="10">
        <v>57</v>
      </c>
      <c r="N268" s="10">
        <v>12</v>
      </c>
      <c r="O268" s="10">
        <v>10</v>
      </c>
      <c r="P268" s="77" t="s">
        <v>235</v>
      </c>
      <c r="Q268" s="43" t="s">
        <v>839</v>
      </c>
      <c r="R268" s="77" t="s">
        <v>144</v>
      </c>
    </row>
    <row r="269" spans="1:21" s="4" customFormat="1" ht="13.5">
      <c r="A269" s="77" t="s">
        <v>237</v>
      </c>
      <c r="B269" s="77" t="s">
        <v>239</v>
      </c>
      <c r="C269" s="77" t="str">
        <f>RIGHT(B269,10)</f>
        <v>GP105N15SL</v>
      </c>
      <c r="D269" s="77" t="s">
        <v>344</v>
      </c>
      <c r="E269" s="77">
        <v>150</v>
      </c>
      <c r="F269" s="77">
        <v>122</v>
      </c>
      <c r="G269" s="9">
        <v>3</v>
      </c>
      <c r="H269" s="9">
        <v>10.5</v>
      </c>
      <c r="I269" s="9"/>
      <c r="J269" s="9">
        <v>12.5</v>
      </c>
      <c r="K269" s="9"/>
      <c r="L269" s="9"/>
      <c r="M269" s="10">
        <v>57</v>
      </c>
      <c r="N269" s="10">
        <v>12</v>
      </c>
      <c r="O269" s="10">
        <v>10</v>
      </c>
      <c r="P269" s="77" t="s">
        <v>235</v>
      </c>
      <c r="Q269" s="43" t="s">
        <v>840</v>
      </c>
      <c r="R269" s="77" t="s">
        <v>144</v>
      </c>
    </row>
    <row r="270" spans="1:21" s="4" customFormat="1" ht="13.5">
      <c r="A270" s="77" t="s">
        <v>237</v>
      </c>
      <c r="B270" s="77" t="s">
        <v>240</v>
      </c>
      <c r="C270" s="77" t="str">
        <f t="shared" ref="C270:C271" si="44">RIGHT(B270,10)</f>
        <v>GA105N15SL</v>
      </c>
      <c r="D270" s="77" t="s">
        <v>345</v>
      </c>
      <c r="E270" s="77">
        <v>150</v>
      </c>
      <c r="F270" s="77">
        <v>120</v>
      </c>
      <c r="G270" s="9">
        <v>3</v>
      </c>
      <c r="H270" s="9">
        <v>10.5</v>
      </c>
      <c r="I270" s="9"/>
      <c r="J270" s="9">
        <v>12.5</v>
      </c>
      <c r="K270" s="9"/>
      <c r="L270" s="9"/>
      <c r="M270" s="10">
        <v>57</v>
      </c>
      <c r="N270" s="10">
        <v>12</v>
      </c>
      <c r="O270" s="10">
        <v>10</v>
      </c>
      <c r="P270" s="77" t="s">
        <v>235</v>
      </c>
      <c r="Q270" s="41"/>
      <c r="R270" s="77" t="s">
        <v>428</v>
      </c>
    </row>
    <row r="271" spans="1:21" s="4" customFormat="1" ht="13.5">
      <c r="A271" s="77" t="s">
        <v>237</v>
      </c>
      <c r="B271" s="77" t="s">
        <v>295</v>
      </c>
      <c r="C271" s="77" t="str">
        <f t="shared" si="44"/>
        <v>GW105N15SL</v>
      </c>
      <c r="D271" s="77" t="s">
        <v>348</v>
      </c>
      <c r="E271" s="77">
        <v>150</v>
      </c>
      <c r="F271" s="77">
        <v>120</v>
      </c>
      <c r="G271" s="9">
        <v>3</v>
      </c>
      <c r="H271" s="9">
        <v>10.5</v>
      </c>
      <c r="I271" s="9"/>
      <c r="J271" s="9">
        <v>12.5</v>
      </c>
      <c r="K271" s="9"/>
      <c r="L271" s="9"/>
      <c r="M271" s="10">
        <v>57</v>
      </c>
      <c r="N271" s="10">
        <v>12</v>
      </c>
      <c r="O271" s="10">
        <v>10</v>
      </c>
      <c r="P271" s="77" t="s">
        <v>235</v>
      </c>
      <c r="Q271" s="43" t="s">
        <v>841</v>
      </c>
      <c r="R271" s="77" t="s">
        <v>144</v>
      </c>
    </row>
    <row r="272" spans="1:21" s="97" customFormat="1" ht="13.5">
      <c r="A272" s="94" t="s">
        <v>229</v>
      </c>
      <c r="B272" s="105" t="s">
        <v>426</v>
      </c>
      <c r="C272" s="94" t="str">
        <f>RIGHT(B272,9)</f>
        <v>GN115N15S</v>
      </c>
      <c r="D272" s="94" t="s">
        <v>142</v>
      </c>
      <c r="E272" s="94">
        <v>150</v>
      </c>
      <c r="F272" s="94">
        <v>74</v>
      </c>
      <c r="G272" s="99">
        <v>4</v>
      </c>
      <c r="H272" s="99">
        <v>11.5</v>
      </c>
      <c r="I272" s="99"/>
      <c r="J272" s="99" t="s">
        <v>21</v>
      </c>
      <c r="K272" s="99"/>
      <c r="L272" s="99"/>
      <c r="M272" s="100">
        <v>45</v>
      </c>
      <c r="N272" s="100">
        <v>8</v>
      </c>
      <c r="O272" s="100">
        <v>5</v>
      </c>
      <c r="P272" s="94" t="s">
        <v>116</v>
      </c>
      <c r="Q272" s="102"/>
      <c r="R272" s="94" t="s">
        <v>723</v>
      </c>
      <c r="S272" s="80"/>
    </row>
    <row r="273" spans="1:19" s="4" customFormat="1" ht="13.5">
      <c r="A273" s="148" t="s">
        <v>982</v>
      </c>
      <c r="B273" s="150" t="s">
        <v>990</v>
      </c>
      <c r="C273" s="148" t="str">
        <f>RIGHT(B273,9)</f>
        <v>GB115N15S</v>
      </c>
      <c r="D273" s="148" t="s">
        <v>984</v>
      </c>
      <c r="E273" s="148">
        <v>150</v>
      </c>
      <c r="F273" s="148">
        <v>110</v>
      </c>
      <c r="G273" s="149">
        <v>4</v>
      </c>
      <c r="H273" s="149">
        <v>11.5</v>
      </c>
      <c r="I273" s="149"/>
      <c r="J273" s="149" t="s">
        <v>985</v>
      </c>
      <c r="K273" s="149"/>
      <c r="L273" s="149"/>
      <c r="M273" s="151">
        <v>45</v>
      </c>
      <c r="N273" s="151">
        <v>8</v>
      </c>
      <c r="O273" s="151">
        <v>5</v>
      </c>
      <c r="P273" s="148" t="s">
        <v>116</v>
      </c>
      <c r="Q273" s="152"/>
      <c r="R273" s="148" t="s">
        <v>991</v>
      </c>
      <c r="S273" s="3"/>
    </row>
    <row r="274" spans="1:19" s="4" customFormat="1" ht="13.5">
      <c r="A274" s="148" t="s">
        <v>982</v>
      </c>
      <c r="B274" s="150" t="s">
        <v>992</v>
      </c>
      <c r="C274" s="148" t="str">
        <f>RIGHT(B274,9)</f>
        <v>GP115N15S</v>
      </c>
      <c r="D274" s="148" t="s">
        <v>989</v>
      </c>
      <c r="E274" s="148">
        <v>150</v>
      </c>
      <c r="F274" s="148">
        <v>110</v>
      </c>
      <c r="G274" s="149">
        <v>4</v>
      </c>
      <c r="H274" s="149">
        <v>11.5</v>
      </c>
      <c r="I274" s="149"/>
      <c r="J274" s="149" t="s">
        <v>985</v>
      </c>
      <c r="K274" s="149"/>
      <c r="L274" s="149"/>
      <c r="M274" s="151">
        <v>45</v>
      </c>
      <c r="N274" s="151">
        <v>8</v>
      </c>
      <c r="O274" s="151">
        <v>5</v>
      </c>
      <c r="P274" s="148" t="s">
        <v>116</v>
      </c>
      <c r="Q274" s="152"/>
      <c r="R274" s="148" t="s">
        <v>991</v>
      </c>
      <c r="S274" s="3"/>
    </row>
    <row r="275" spans="1:19" s="4" customFormat="1" ht="13.5">
      <c r="A275" s="148" t="s">
        <v>982</v>
      </c>
      <c r="B275" s="150" t="s">
        <v>993</v>
      </c>
      <c r="C275" s="148" t="str">
        <f>RIGHT(B275,9)</f>
        <v>GA115N15S</v>
      </c>
      <c r="D275" s="148" t="s">
        <v>994</v>
      </c>
      <c r="E275" s="148">
        <v>150</v>
      </c>
      <c r="F275" s="148">
        <v>110</v>
      </c>
      <c r="G275" s="149">
        <v>4</v>
      </c>
      <c r="H275" s="149">
        <v>11.5</v>
      </c>
      <c r="I275" s="149"/>
      <c r="J275" s="149" t="s">
        <v>985</v>
      </c>
      <c r="K275" s="149"/>
      <c r="L275" s="149"/>
      <c r="M275" s="151">
        <v>45</v>
      </c>
      <c r="N275" s="151">
        <v>8</v>
      </c>
      <c r="O275" s="151">
        <v>5</v>
      </c>
      <c r="P275" s="148" t="s">
        <v>116</v>
      </c>
      <c r="Q275" s="152"/>
      <c r="R275" s="148" t="s">
        <v>991</v>
      </c>
      <c r="S275" s="3"/>
    </row>
    <row r="276" spans="1:19" s="97" customFormat="1" ht="13.5">
      <c r="A276" s="94" t="s">
        <v>229</v>
      </c>
      <c r="B276" s="105" t="s">
        <v>427</v>
      </c>
      <c r="C276" s="94" t="str">
        <f>RIGHT(B276,10)</f>
        <v>GN115N15SL</v>
      </c>
      <c r="D276" s="94" t="s">
        <v>142</v>
      </c>
      <c r="E276" s="94">
        <v>150</v>
      </c>
      <c r="F276" s="94">
        <v>74</v>
      </c>
      <c r="G276" s="99">
        <v>3</v>
      </c>
      <c r="H276" s="99">
        <v>11.5</v>
      </c>
      <c r="I276" s="99"/>
      <c r="J276" s="99">
        <v>15</v>
      </c>
      <c r="K276" s="99"/>
      <c r="L276" s="99"/>
      <c r="M276" s="100">
        <v>48</v>
      </c>
      <c r="N276" s="100">
        <v>11</v>
      </c>
      <c r="O276" s="100">
        <v>5</v>
      </c>
      <c r="P276" s="94" t="s">
        <v>116</v>
      </c>
      <c r="Q276" s="102" t="s">
        <v>842</v>
      </c>
      <c r="R276" s="94" t="s">
        <v>354</v>
      </c>
      <c r="S276" s="80"/>
    </row>
    <row r="277" spans="1:19" s="4" customFormat="1" ht="13.5">
      <c r="A277" s="77" t="s">
        <v>229</v>
      </c>
      <c r="B277" s="77" t="s">
        <v>241</v>
      </c>
      <c r="C277" s="77" t="str">
        <f>RIGHT(B277,9)</f>
        <v>GB190N15S</v>
      </c>
      <c r="D277" s="77" t="s">
        <v>346</v>
      </c>
      <c r="E277" s="77">
        <v>150</v>
      </c>
      <c r="F277" s="77">
        <v>80</v>
      </c>
      <c r="G277" s="9">
        <v>4</v>
      </c>
      <c r="H277" s="9">
        <v>18.7</v>
      </c>
      <c r="I277" s="9"/>
      <c r="J277" s="9" t="s">
        <v>21</v>
      </c>
      <c r="K277" s="9"/>
      <c r="L277" s="9"/>
      <c r="M277" s="10">
        <v>27</v>
      </c>
      <c r="N277" s="9">
        <v>9</v>
      </c>
      <c r="O277" s="9">
        <v>2</v>
      </c>
      <c r="P277" s="77" t="s">
        <v>116</v>
      </c>
      <c r="Q277" s="43" t="s">
        <v>843</v>
      </c>
      <c r="R277" s="11" t="s">
        <v>144</v>
      </c>
    </row>
    <row r="278" spans="1:19" s="4" customFormat="1" ht="13.5">
      <c r="A278" s="77" t="s">
        <v>229</v>
      </c>
      <c r="B278" s="77" t="s">
        <v>418</v>
      </c>
      <c r="C278" s="77" t="str">
        <f>RIGHT(B278,9)</f>
        <v>GA190N15S</v>
      </c>
      <c r="D278" s="77" t="s">
        <v>363</v>
      </c>
      <c r="E278" s="77">
        <v>150</v>
      </c>
      <c r="F278" s="77">
        <v>35</v>
      </c>
      <c r="G278" s="9">
        <v>4</v>
      </c>
      <c r="H278" s="9">
        <v>19</v>
      </c>
      <c r="I278" s="9"/>
      <c r="J278" s="9" t="s">
        <v>21</v>
      </c>
      <c r="K278" s="9"/>
      <c r="L278" s="9"/>
      <c r="M278" s="10">
        <v>27</v>
      </c>
      <c r="N278" s="9">
        <v>9</v>
      </c>
      <c r="O278" s="9">
        <v>2</v>
      </c>
      <c r="P278" s="77" t="s">
        <v>116</v>
      </c>
      <c r="Q278" s="43" t="s">
        <v>844</v>
      </c>
      <c r="R278" s="77" t="s">
        <v>354</v>
      </c>
    </row>
    <row r="279" spans="1:19" s="4" customFormat="1" ht="13.5">
      <c r="A279" s="77" t="s">
        <v>229</v>
      </c>
      <c r="B279" s="77" t="s">
        <v>419</v>
      </c>
      <c r="C279" s="77" t="str">
        <f>RIGHT(B279,9)</f>
        <v>GW190N15S</v>
      </c>
      <c r="D279" s="77" t="s">
        <v>437</v>
      </c>
      <c r="E279" s="77">
        <v>150</v>
      </c>
      <c r="F279" s="77">
        <v>79</v>
      </c>
      <c r="G279" s="9">
        <v>4</v>
      </c>
      <c r="H279" s="9">
        <v>19</v>
      </c>
      <c r="I279" s="9"/>
      <c r="J279" s="9" t="s">
        <v>21</v>
      </c>
      <c r="K279" s="9"/>
      <c r="L279" s="9"/>
      <c r="M279" s="10">
        <v>27</v>
      </c>
      <c r="N279" s="9">
        <v>9</v>
      </c>
      <c r="O279" s="9">
        <v>2</v>
      </c>
      <c r="P279" s="77" t="s">
        <v>116</v>
      </c>
      <c r="Q279" s="43" t="s">
        <v>845</v>
      </c>
      <c r="R279" s="77" t="s">
        <v>354</v>
      </c>
    </row>
    <row r="280" spans="1:19" s="4" customFormat="1" ht="13.5">
      <c r="A280" s="77" t="s">
        <v>229</v>
      </c>
      <c r="B280" s="77" t="s">
        <v>242</v>
      </c>
      <c r="C280" s="77" t="str">
        <f>RIGHT(B280,9)</f>
        <v>GN190N15S</v>
      </c>
      <c r="D280" s="77" t="s">
        <v>142</v>
      </c>
      <c r="E280" s="77">
        <v>150</v>
      </c>
      <c r="F280" s="77">
        <v>60</v>
      </c>
      <c r="G280" s="9">
        <v>4</v>
      </c>
      <c r="H280" s="9">
        <v>19</v>
      </c>
      <c r="I280" s="9"/>
      <c r="J280" s="9" t="s">
        <v>21</v>
      </c>
      <c r="K280" s="9"/>
      <c r="L280" s="9"/>
      <c r="M280" s="10">
        <v>27</v>
      </c>
      <c r="N280" s="9">
        <v>9</v>
      </c>
      <c r="O280" s="9">
        <v>2</v>
      </c>
      <c r="P280" s="77" t="s">
        <v>116</v>
      </c>
      <c r="Q280" s="43" t="s">
        <v>846</v>
      </c>
      <c r="R280" s="77" t="s">
        <v>144</v>
      </c>
    </row>
    <row r="281" spans="1:19" s="4" customFormat="1" ht="13.5">
      <c r="A281" s="77" t="s">
        <v>229</v>
      </c>
      <c r="B281" s="77" t="s">
        <v>243</v>
      </c>
      <c r="C281" s="77" t="str">
        <f>RIGHT(B281,10)</f>
        <v>GP190N15SL</v>
      </c>
      <c r="D281" s="77" t="s">
        <v>344</v>
      </c>
      <c r="E281" s="77">
        <v>150</v>
      </c>
      <c r="F281" s="77">
        <v>69</v>
      </c>
      <c r="G281" s="9">
        <v>3</v>
      </c>
      <c r="H281" s="9">
        <v>19</v>
      </c>
      <c r="I281" s="9"/>
      <c r="J281" s="9">
        <v>25</v>
      </c>
      <c r="K281" s="9"/>
      <c r="L281" s="9"/>
      <c r="M281" s="10">
        <v>30</v>
      </c>
      <c r="N281" s="9">
        <v>6.5</v>
      </c>
      <c r="O281" s="9">
        <v>3.5</v>
      </c>
      <c r="P281" s="77" t="s">
        <v>116</v>
      </c>
      <c r="Q281" s="43" t="s">
        <v>847</v>
      </c>
      <c r="R281" s="77" t="s">
        <v>144</v>
      </c>
    </row>
    <row r="282" spans="1:19" s="4" customFormat="1" ht="13.5">
      <c r="A282" s="77" t="s">
        <v>229</v>
      </c>
      <c r="B282" s="77" t="s">
        <v>332</v>
      </c>
      <c r="C282" s="77" t="str">
        <f t="shared" ref="C282:C283" si="45">RIGHT(B282,10)</f>
        <v>GA190N15SL</v>
      </c>
      <c r="D282" s="77" t="s">
        <v>345</v>
      </c>
      <c r="E282" s="77">
        <v>150</v>
      </c>
      <c r="F282" s="77">
        <v>69</v>
      </c>
      <c r="G282" s="9">
        <v>3</v>
      </c>
      <c r="H282" s="9">
        <v>19</v>
      </c>
      <c r="I282" s="9"/>
      <c r="J282" s="9">
        <v>25</v>
      </c>
      <c r="K282" s="9"/>
      <c r="L282" s="9"/>
      <c r="M282" s="10">
        <v>30</v>
      </c>
      <c r="N282" s="9">
        <v>6.5</v>
      </c>
      <c r="O282" s="9">
        <v>3.5</v>
      </c>
      <c r="P282" s="77" t="s">
        <v>116</v>
      </c>
      <c r="Q282" s="41"/>
      <c r="R282" s="77" t="s">
        <v>428</v>
      </c>
    </row>
    <row r="283" spans="1:19" s="4" customFormat="1" ht="13.5">
      <c r="A283" s="77" t="s">
        <v>229</v>
      </c>
      <c r="B283" s="77" t="s">
        <v>333</v>
      </c>
      <c r="C283" s="77" t="str">
        <f t="shared" si="45"/>
        <v>GW190N15SL</v>
      </c>
      <c r="D283" s="77" t="s">
        <v>348</v>
      </c>
      <c r="E283" s="77">
        <v>150</v>
      </c>
      <c r="F283" s="77">
        <v>69</v>
      </c>
      <c r="G283" s="9">
        <v>3</v>
      </c>
      <c r="H283" s="9">
        <v>19</v>
      </c>
      <c r="I283" s="9"/>
      <c r="J283" s="9">
        <v>25</v>
      </c>
      <c r="K283" s="9"/>
      <c r="L283" s="9"/>
      <c r="M283" s="10">
        <v>30</v>
      </c>
      <c r="N283" s="9">
        <v>6.5</v>
      </c>
      <c r="O283" s="9">
        <v>3.5</v>
      </c>
      <c r="P283" s="77" t="s">
        <v>116</v>
      </c>
      <c r="Q283" s="41"/>
      <c r="R283" s="77" t="s">
        <v>428</v>
      </c>
    </row>
    <row r="284" spans="1:19" s="4" customFormat="1" ht="13.5">
      <c r="A284" s="77" t="s">
        <v>229</v>
      </c>
      <c r="B284" s="77" t="s">
        <v>244</v>
      </c>
      <c r="C284" s="77" t="s">
        <v>245</v>
      </c>
      <c r="D284" s="77" t="s">
        <v>351</v>
      </c>
      <c r="E284" s="77">
        <v>150</v>
      </c>
      <c r="F284" s="77">
        <v>69</v>
      </c>
      <c r="G284" s="9">
        <v>3</v>
      </c>
      <c r="H284" s="9">
        <v>19</v>
      </c>
      <c r="I284" s="9"/>
      <c r="J284" s="9">
        <v>25</v>
      </c>
      <c r="K284" s="9"/>
      <c r="L284" s="9"/>
      <c r="M284" s="10">
        <v>30</v>
      </c>
      <c r="N284" s="9">
        <v>6.5</v>
      </c>
      <c r="O284" s="9">
        <v>3.5</v>
      </c>
      <c r="P284" s="77" t="s">
        <v>116</v>
      </c>
      <c r="Q284" s="43" t="s">
        <v>848</v>
      </c>
      <c r="R284" s="11" t="s">
        <v>705</v>
      </c>
    </row>
    <row r="285" spans="1:19" s="97" customFormat="1" ht="13.5">
      <c r="A285" s="94" t="s">
        <v>229</v>
      </c>
      <c r="B285" s="94" t="s">
        <v>718</v>
      </c>
      <c r="C285" s="94" t="str">
        <f>RIGHT(B285,9)</f>
        <v>GB480N15M</v>
      </c>
      <c r="D285" s="94" t="s">
        <v>721</v>
      </c>
      <c r="E285" s="94">
        <v>150</v>
      </c>
      <c r="F285" s="94">
        <v>28.7</v>
      </c>
      <c r="G285" s="99">
        <v>4</v>
      </c>
      <c r="H285" s="99">
        <v>48</v>
      </c>
      <c r="I285" s="99"/>
      <c r="J285" s="99" t="s">
        <v>21</v>
      </c>
      <c r="K285" s="99"/>
      <c r="L285" s="99"/>
      <c r="M285" s="100">
        <v>10</v>
      </c>
      <c r="N285" s="99">
        <v>3.2</v>
      </c>
      <c r="O285" s="99">
        <v>3.8</v>
      </c>
      <c r="P285" s="94" t="s">
        <v>116</v>
      </c>
      <c r="Q285" s="102" t="s">
        <v>849</v>
      </c>
      <c r="R285" s="101" t="s">
        <v>705</v>
      </c>
    </row>
    <row r="286" spans="1:19" s="97" customFormat="1" ht="13.5">
      <c r="A286" s="94" t="s">
        <v>229</v>
      </c>
      <c r="B286" s="94" t="s">
        <v>717</v>
      </c>
      <c r="C286" s="94" t="str">
        <f t="shared" ref="C286:C288" si="46">RIGHT(B286,9)</f>
        <v>GP480N15M</v>
      </c>
      <c r="D286" s="94" t="s">
        <v>722</v>
      </c>
      <c r="E286" s="94">
        <v>150</v>
      </c>
      <c r="F286" s="94">
        <v>28.7</v>
      </c>
      <c r="G286" s="99">
        <v>4</v>
      </c>
      <c r="H286" s="99">
        <v>48</v>
      </c>
      <c r="I286" s="99"/>
      <c r="J286" s="99" t="s">
        <v>21</v>
      </c>
      <c r="K286" s="99"/>
      <c r="L286" s="99"/>
      <c r="M286" s="100">
        <v>10</v>
      </c>
      <c r="N286" s="99">
        <v>3.2</v>
      </c>
      <c r="O286" s="99">
        <v>3.8</v>
      </c>
      <c r="P286" s="94" t="s">
        <v>116</v>
      </c>
      <c r="Q286" s="102" t="s">
        <v>849</v>
      </c>
      <c r="R286" s="101" t="s">
        <v>705</v>
      </c>
    </row>
    <row r="287" spans="1:19" s="97" customFormat="1" ht="13.5">
      <c r="A287" s="94" t="s">
        <v>229</v>
      </c>
      <c r="B287" s="94" t="s">
        <v>715</v>
      </c>
      <c r="C287" s="94" t="str">
        <f t="shared" si="46"/>
        <v>GD480N15M</v>
      </c>
      <c r="D287" s="94" t="s">
        <v>719</v>
      </c>
      <c r="E287" s="94">
        <v>150</v>
      </c>
      <c r="F287" s="94">
        <v>27.9</v>
      </c>
      <c r="G287" s="99">
        <v>4</v>
      </c>
      <c r="H287" s="99">
        <v>48</v>
      </c>
      <c r="I287" s="99"/>
      <c r="J287" s="99" t="s">
        <v>21</v>
      </c>
      <c r="K287" s="99"/>
      <c r="L287" s="99"/>
      <c r="M287" s="100">
        <v>10</v>
      </c>
      <c r="N287" s="99">
        <v>3.2</v>
      </c>
      <c r="O287" s="99">
        <v>3.8</v>
      </c>
      <c r="P287" s="94" t="s">
        <v>116</v>
      </c>
      <c r="Q287" s="102" t="s">
        <v>850</v>
      </c>
      <c r="R287" s="101" t="s">
        <v>705</v>
      </c>
    </row>
    <row r="288" spans="1:19" s="97" customFormat="1" ht="13.5">
      <c r="A288" s="94" t="s">
        <v>229</v>
      </c>
      <c r="B288" s="94" t="s">
        <v>716</v>
      </c>
      <c r="C288" s="94" t="str">
        <f t="shared" si="46"/>
        <v>GI480N15M</v>
      </c>
      <c r="D288" s="94" t="s">
        <v>720</v>
      </c>
      <c r="E288" s="94">
        <v>150</v>
      </c>
      <c r="F288" s="94">
        <v>27.9</v>
      </c>
      <c r="G288" s="99">
        <v>4</v>
      </c>
      <c r="H288" s="99">
        <v>48</v>
      </c>
      <c r="I288" s="99"/>
      <c r="J288" s="99" t="s">
        <v>21</v>
      </c>
      <c r="K288" s="99"/>
      <c r="L288" s="99"/>
      <c r="M288" s="100">
        <v>10</v>
      </c>
      <c r="N288" s="99">
        <v>3.2</v>
      </c>
      <c r="O288" s="99">
        <v>3.8</v>
      </c>
      <c r="P288" s="94" t="s">
        <v>116</v>
      </c>
      <c r="Q288" s="102" t="s">
        <v>850</v>
      </c>
      <c r="R288" s="101" t="s">
        <v>705</v>
      </c>
    </row>
    <row r="289" spans="1:19" s="4" customFormat="1" ht="13.5">
      <c r="A289" s="77" t="s">
        <v>229</v>
      </c>
      <c r="B289" s="77" t="s">
        <v>246</v>
      </c>
      <c r="C289" s="77" t="str">
        <f>RIGHT(B289,10)</f>
        <v>GD750N15ML</v>
      </c>
      <c r="D289" s="77" t="s">
        <v>351</v>
      </c>
      <c r="E289" s="77">
        <v>150</v>
      </c>
      <c r="F289" s="77">
        <v>18</v>
      </c>
      <c r="G289" s="9">
        <v>3</v>
      </c>
      <c r="H289" s="9">
        <v>75</v>
      </c>
      <c r="I289" s="9"/>
      <c r="J289" s="9">
        <v>88</v>
      </c>
      <c r="K289" s="9"/>
      <c r="L289" s="9"/>
      <c r="M289" s="10">
        <v>11</v>
      </c>
      <c r="N289" s="9">
        <v>1.2</v>
      </c>
      <c r="O289" s="10">
        <v>4</v>
      </c>
      <c r="P289" s="77" t="s">
        <v>116</v>
      </c>
      <c r="Q289" s="43" t="s">
        <v>851</v>
      </c>
      <c r="R289" s="11" t="s">
        <v>144</v>
      </c>
    </row>
    <row r="290" spans="1:19" s="4" customFormat="1" ht="13.5">
      <c r="A290" s="77" t="s">
        <v>229</v>
      </c>
      <c r="B290" s="77" t="s">
        <v>247</v>
      </c>
      <c r="C290" s="77" t="str">
        <f>RIGHT(B290,10)</f>
        <v>GI750N15ML</v>
      </c>
      <c r="D290" s="77" t="s">
        <v>343</v>
      </c>
      <c r="E290" s="77">
        <v>150</v>
      </c>
      <c r="F290" s="77">
        <v>18</v>
      </c>
      <c r="G290" s="9">
        <v>3</v>
      </c>
      <c r="H290" s="9">
        <v>75</v>
      </c>
      <c r="I290" s="9"/>
      <c r="J290" s="9">
        <v>88</v>
      </c>
      <c r="K290" s="9"/>
      <c r="L290" s="9"/>
      <c r="M290" s="10">
        <v>11</v>
      </c>
      <c r="N290" s="9">
        <v>1.2</v>
      </c>
      <c r="O290" s="10">
        <v>4</v>
      </c>
      <c r="P290" s="77" t="s">
        <v>116</v>
      </c>
      <c r="Q290" s="43" t="s">
        <v>851</v>
      </c>
      <c r="R290" s="11" t="s">
        <v>144</v>
      </c>
    </row>
    <row r="291" spans="1:19" s="4" customFormat="1" ht="13.5">
      <c r="A291" s="77" t="s">
        <v>229</v>
      </c>
      <c r="B291" s="77" t="s">
        <v>248</v>
      </c>
      <c r="C291" s="77" t="str">
        <f>RIGHT(B291,10)</f>
        <v>GS750N15ML</v>
      </c>
      <c r="D291" s="77" t="s">
        <v>141</v>
      </c>
      <c r="E291" s="77">
        <v>150</v>
      </c>
      <c r="F291" s="77">
        <v>4.5999999999999996</v>
      </c>
      <c r="G291" s="9">
        <v>3</v>
      </c>
      <c r="H291" s="9">
        <v>75</v>
      </c>
      <c r="I291" s="9"/>
      <c r="J291" s="9">
        <v>88</v>
      </c>
      <c r="K291" s="9"/>
      <c r="L291" s="9"/>
      <c r="M291" s="9">
        <v>11.6</v>
      </c>
      <c r="N291" s="9">
        <v>1.2</v>
      </c>
      <c r="O291" s="10">
        <v>4</v>
      </c>
      <c r="P291" s="77" t="s">
        <v>116</v>
      </c>
      <c r="Q291" s="43" t="s">
        <v>852</v>
      </c>
      <c r="R291" s="11" t="s">
        <v>144</v>
      </c>
    </row>
    <row r="292" spans="1:19" s="4" customFormat="1" ht="13.5">
      <c r="A292" s="77" t="s">
        <v>229</v>
      </c>
      <c r="B292" s="77" t="s">
        <v>249</v>
      </c>
      <c r="C292" s="77" t="s">
        <v>250</v>
      </c>
      <c r="D292" s="77" t="s">
        <v>351</v>
      </c>
      <c r="E292" s="77">
        <v>150</v>
      </c>
      <c r="F292" s="77">
        <v>18</v>
      </c>
      <c r="G292" s="9">
        <v>4</v>
      </c>
      <c r="H292" s="9">
        <v>75</v>
      </c>
      <c r="I292" s="9"/>
      <c r="J292" s="9" t="s">
        <v>21</v>
      </c>
      <c r="K292" s="9"/>
      <c r="L292" s="9"/>
      <c r="M292" s="10">
        <v>11</v>
      </c>
      <c r="N292" s="9">
        <v>2.4</v>
      </c>
      <c r="O292" s="10">
        <v>4</v>
      </c>
      <c r="P292" s="77" t="s">
        <v>116</v>
      </c>
      <c r="Q292" s="43" t="s">
        <v>853</v>
      </c>
      <c r="R292" s="11" t="s">
        <v>144</v>
      </c>
    </row>
    <row r="293" spans="1:19" s="4" customFormat="1" ht="13.5">
      <c r="A293" s="77" t="s">
        <v>229</v>
      </c>
      <c r="B293" s="77" t="s">
        <v>251</v>
      </c>
      <c r="C293" s="77" t="s">
        <v>252</v>
      </c>
      <c r="D293" s="77" t="s">
        <v>141</v>
      </c>
      <c r="E293" s="77">
        <v>150</v>
      </c>
      <c r="F293" s="77">
        <v>4.5999999999999996</v>
      </c>
      <c r="G293" s="9">
        <v>4</v>
      </c>
      <c r="H293" s="9">
        <v>75</v>
      </c>
      <c r="I293" s="9"/>
      <c r="J293" s="9" t="s">
        <v>21</v>
      </c>
      <c r="K293" s="9"/>
      <c r="L293" s="9"/>
      <c r="M293" s="10">
        <v>11</v>
      </c>
      <c r="N293" s="9">
        <v>2.4</v>
      </c>
      <c r="O293" s="10">
        <v>4</v>
      </c>
      <c r="P293" s="77" t="s">
        <v>116</v>
      </c>
      <c r="Q293" s="43" t="s">
        <v>853</v>
      </c>
      <c r="R293" s="11" t="s">
        <v>144</v>
      </c>
    </row>
    <row r="294" spans="1:19" s="4" customFormat="1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3"/>
    </row>
    <row r="295" spans="1:19" s="4" customFormat="1" ht="54" customHeight="1">
      <c r="A295" s="170" t="s">
        <v>1</v>
      </c>
      <c r="B295" s="170" t="s">
        <v>2</v>
      </c>
      <c r="C295" s="170" t="s">
        <v>3</v>
      </c>
      <c r="D295" s="170" t="s">
        <v>4</v>
      </c>
      <c r="E295" s="170" t="s">
        <v>5</v>
      </c>
      <c r="F295" s="170" t="s">
        <v>6</v>
      </c>
      <c r="G295" s="170" t="s">
        <v>7</v>
      </c>
      <c r="H295" s="172" t="s">
        <v>288</v>
      </c>
      <c r="I295" s="173"/>
      <c r="J295" s="173"/>
      <c r="K295" s="173"/>
      <c r="L295" s="174"/>
      <c r="M295" s="170" t="s">
        <v>8</v>
      </c>
      <c r="N295" s="170" t="s">
        <v>9</v>
      </c>
      <c r="O295" s="170" t="s">
        <v>10</v>
      </c>
      <c r="P295" s="170" t="s">
        <v>11</v>
      </c>
      <c r="Q295" s="170" t="s">
        <v>12</v>
      </c>
      <c r="R295" s="170" t="s">
        <v>146</v>
      </c>
      <c r="S295" s="3"/>
    </row>
    <row r="296" spans="1:19" s="4" customFormat="1">
      <c r="A296" s="171"/>
      <c r="B296" s="171"/>
      <c r="C296" s="171"/>
      <c r="D296" s="171"/>
      <c r="E296" s="171"/>
      <c r="F296" s="171"/>
      <c r="G296" s="171"/>
      <c r="H296" s="12" t="s">
        <v>13</v>
      </c>
      <c r="I296" s="12"/>
      <c r="J296" s="12" t="s">
        <v>14</v>
      </c>
      <c r="K296" s="12"/>
      <c r="L296" s="12"/>
      <c r="M296" s="171"/>
      <c r="N296" s="171"/>
      <c r="O296" s="171"/>
      <c r="P296" s="171"/>
      <c r="Q296" s="171"/>
      <c r="R296" s="171"/>
    </row>
    <row r="297" spans="1:19" s="1" customFormat="1" ht="13.35" customHeight="1">
      <c r="A297" s="77" t="s">
        <v>44</v>
      </c>
      <c r="B297" s="77" t="s">
        <v>309</v>
      </c>
      <c r="C297" s="77" t="str">
        <f>RIGHT(B297,9)</f>
        <v>GB110N20S</v>
      </c>
      <c r="D297" s="77" t="s">
        <v>346</v>
      </c>
      <c r="E297" s="77">
        <v>200</v>
      </c>
      <c r="F297" s="77">
        <v>132</v>
      </c>
      <c r="G297" s="9">
        <v>4</v>
      </c>
      <c r="H297" s="9">
        <v>10.7</v>
      </c>
      <c r="I297" s="9"/>
      <c r="J297" s="9" t="s">
        <v>21</v>
      </c>
      <c r="K297" s="9"/>
      <c r="L297" s="9"/>
      <c r="M297" s="10">
        <v>56</v>
      </c>
      <c r="N297" s="10">
        <v>18</v>
      </c>
      <c r="O297" s="10">
        <v>5</v>
      </c>
      <c r="P297" s="77" t="s">
        <v>116</v>
      </c>
      <c r="Q297" s="43" t="s">
        <v>834</v>
      </c>
      <c r="R297" s="77" t="s">
        <v>144</v>
      </c>
    </row>
    <row r="298" spans="1:19" s="4" customFormat="1" ht="13.5">
      <c r="A298" s="77" t="s">
        <v>45</v>
      </c>
      <c r="B298" s="77" t="s">
        <v>310</v>
      </c>
      <c r="C298" s="77" t="str">
        <f>RIGHT(B298,9)</f>
        <v>GK110N20S</v>
      </c>
      <c r="D298" s="77" t="s">
        <v>347</v>
      </c>
      <c r="E298" s="77">
        <v>200</v>
      </c>
      <c r="F298" s="77">
        <v>132</v>
      </c>
      <c r="G298" s="9">
        <v>4</v>
      </c>
      <c r="H298" s="9">
        <v>10.9</v>
      </c>
      <c r="I298" s="9"/>
      <c r="J298" s="9" t="s">
        <v>21</v>
      </c>
      <c r="K298" s="9"/>
      <c r="L298" s="9"/>
      <c r="M298" s="10">
        <v>56</v>
      </c>
      <c r="N298" s="10">
        <v>18</v>
      </c>
      <c r="O298" s="10">
        <v>5</v>
      </c>
      <c r="P298" s="77" t="s">
        <v>116</v>
      </c>
      <c r="Q298" s="43" t="s">
        <v>834</v>
      </c>
      <c r="R298" s="77" t="s">
        <v>144</v>
      </c>
    </row>
    <row r="299" spans="1:19" s="1" customFormat="1" ht="13.35" customHeight="1">
      <c r="A299" s="77" t="s">
        <v>44</v>
      </c>
      <c r="B299" s="77" t="s">
        <v>308</v>
      </c>
      <c r="C299" s="77" t="str">
        <f>RIGHT(B299,9)</f>
        <v>GP110N20S</v>
      </c>
      <c r="D299" s="77" t="s">
        <v>344</v>
      </c>
      <c r="E299" s="77">
        <v>200</v>
      </c>
      <c r="F299" s="77">
        <v>132</v>
      </c>
      <c r="G299" s="9">
        <v>4</v>
      </c>
      <c r="H299" s="9">
        <v>11</v>
      </c>
      <c r="I299" s="9"/>
      <c r="J299" s="9" t="s">
        <v>21</v>
      </c>
      <c r="K299" s="9"/>
      <c r="L299" s="9"/>
      <c r="M299" s="10">
        <v>56</v>
      </c>
      <c r="N299" s="10">
        <v>18</v>
      </c>
      <c r="O299" s="10">
        <v>5</v>
      </c>
      <c r="P299" s="77" t="s">
        <v>116</v>
      </c>
      <c r="Q299" s="43" t="s">
        <v>834</v>
      </c>
      <c r="R299" s="77" t="s">
        <v>705</v>
      </c>
    </row>
    <row r="300" spans="1:19" s="132" customFormat="1" ht="13.35" customHeight="1">
      <c r="A300" s="94" t="s">
        <v>44</v>
      </c>
      <c r="B300" s="105" t="s">
        <v>725</v>
      </c>
      <c r="C300" s="94" t="str">
        <f t="shared" ref="C300:C303" si="47">RIGHT(B300,9)</f>
        <v>GB320N20S</v>
      </c>
      <c r="D300" s="94" t="s">
        <v>346</v>
      </c>
      <c r="E300" s="94">
        <v>200</v>
      </c>
      <c r="F300" s="94">
        <v>58</v>
      </c>
      <c r="G300" s="99">
        <v>4</v>
      </c>
      <c r="H300" s="99">
        <v>32</v>
      </c>
      <c r="I300" s="99"/>
      <c r="J300" s="99" t="s">
        <v>21</v>
      </c>
      <c r="K300" s="99"/>
      <c r="L300" s="99"/>
      <c r="M300" s="100">
        <v>19</v>
      </c>
      <c r="N300" s="100">
        <v>7</v>
      </c>
      <c r="O300" s="100">
        <v>2</v>
      </c>
      <c r="P300" s="94" t="s">
        <v>116</v>
      </c>
      <c r="Q300" s="101"/>
      <c r="R300" s="94" t="s">
        <v>144</v>
      </c>
    </row>
    <row r="301" spans="1:19" s="132" customFormat="1" ht="13.35" customHeight="1">
      <c r="A301" s="94" t="s">
        <v>44</v>
      </c>
      <c r="B301" s="105" t="s">
        <v>726</v>
      </c>
      <c r="C301" s="94" t="str">
        <f t="shared" si="47"/>
        <v>GK320N20S</v>
      </c>
      <c r="D301" s="94" t="s">
        <v>347</v>
      </c>
      <c r="E301" s="94">
        <v>200</v>
      </c>
      <c r="F301" s="94">
        <v>58</v>
      </c>
      <c r="G301" s="99">
        <v>4</v>
      </c>
      <c r="H301" s="99">
        <v>32</v>
      </c>
      <c r="I301" s="99"/>
      <c r="J301" s="99" t="s">
        <v>21</v>
      </c>
      <c r="K301" s="99"/>
      <c r="L301" s="99"/>
      <c r="M301" s="100">
        <v>19</v>
      </c>
      <c r="N301" s="100">
        <v>7</v>
      </c>
      <c r="O301" s="100">
        <v>2</v>
      </c>
      <c r="P301" s="94" t="s">
        <v>116</v>
      </c>
      <c r="Q301" s="101"/>
      <c r="R301" s="94" t="s">
        <v>144</v>
      </c>
    </row>
    <row r="302" spans="1:19" s="132" customFormat="1" ht="13.35" customHeight="1">
      <c r="A302" s="94" t="s">
        <v>44</v>
      </c>
      <c r="B302" s="105" t="s">
        <v>727</v>
      </c>
      <c r="C302" s="94" t="str">
        <f t="shared" si="47"/>
        <v>GP320N20S</v>
      </c>
      <c r="D302" s="94" t="s">
        <v>344</v>
      </c>
      <c r="E302" s="94">
        <v>200</v>
      </c>
      <c r="F302" s="94">
        <v>58</v>
      </c>
      <c r="G302" s="99">
        <v>4</v>
      </c>
      <c r="H302" s="99">
        <v>32</v>
      </c>
      <c r="I302" s="99"/>
      <c r="J302" s="99" t="s">
        <v>21</v>
      </c>
      <c r="K302" s="99"/>
      <c r="L302" s="99"/>
      <c r="M302" s="100">
        <v>19</v>
      </c>
      <c r="N302" s="100">
        <v>7</v>
      </c>
      <c r="O302" s="100">
        <v>2</v>
      </c>
      <c r="P302" s="94" t="s">
        <v>116</v>
      </c>
      <c r="Q302" s="101"/>
      <c r="R302" s="94" t="s">
        <v>144</v>
      </c>
    </row>
    <row r="303" spans="1:19" s="132" customFormat="1" ht="13.35" customHeight="1">
      <c r="A303" s="94" t="s">
        <v>44</v>
      </c>
      <c r="B303" s="105" t="s">
        <v>728</v>
      </c>
      <c r="C303" s="94" t="str">
        <f t="shared" si="47"/>
        <v>GA320N20S</v>
      </c>
      <c r="D303" s="94" t="s">
        <v>729</v>
      </c>
      <c r="E303" s="94">
        <v>200</v>
      </c>
      <c r="F303" s="94">
        <v>58</v>
      </c>
      <c r="G303" s="99">
        <v>4</v>
      </c>
      <c r="H303" s="99">
        <v>32</v>
      </c>
      <c r="I303" s="99"/>
      <c r="J303" s="99" t="s">
        <v>21</v>
      </c>
      <c r="K303" s="99"/>
      <c r="L303" s="99"/>
      <c r="M303" s="100">
        <v>19</v>
      </c>
      <c r="N303" s="100">
        <v>7</v>
      </c>
      <c r="O303" s="100">
        <v>2</v>
      </c>
      <c r="P303" s="94" t="s">
        <v>116</v>
      </c>
      <c r="Q303" s="101"/>
      <c r="R303" s="94" t="s">
        <v>144</v>
      </c>
    </row>
    <row r="304" spans="1:19" s="126" customFormat="1" ht="14.45" customHeight="1">
      <c r="A304" s="94" t="s">
        <v>44</v>
      </c>
      <c r="B304" s="105" t="s">
        <v>599</v>
      </c>
      <c r="C304" s="94" t="str">
        <f>RIGHT(B304,9)</f>
        <v>GN320N20S</v>
      </c>
      <c r="D304" s="94" t="s">
        <v>525</v>
      </c>
      <c r="E304" s="94">
        <v>200</v>
      </c>
      <c r="F304" s="94">
        <v>36</v>
      </c>
      <c r="G304" s="99">
        <v>4</v>
      </c>
      <c r="H304" s="99">
        <v>32</v>
      </c>
      <c r="I304" s="99"/>
      <c r="J304" s="99" t="s">
        <v>21</v>
      </c>
      <c r="K304" s="100"/>
      <c r="L304" s="100"/>
      <c r="M304" s="100">
        <v>19</v>
      </c>
      <c r="N304" s="100">
        <v>7</v>
      </c>
      <c r="O304" s="100">
        <v>2</v>
      </c>
      <c r="P304" s="94" t="s">
        <v>116</v>
      </c>
      <c r="Q304" s="118"/>
      <c r="R304" s="94" t="s">
        <v>724</v>
      </c>
      <c r="S304" s="123" t="s">
        <v>526</v>
      </c>
    </row>
    <row r="305" spans="1:19" s="126" customFormat="1" ht="14.45" customHeight="1">
      <c r="A305" s="94" t="s">
        <v>44</v>
      </c>
      <c r="B305" s="105" t="s">
        <v>730</v>
      </c>
      <c r="C305" s="94" t="str">
        <f>RIGHT(B305,10)</f>
        <v>GN320N20SL</v>
      </c>
      <c r="D305" s="94" t="s">
        <v>298</v>
      </c>
      <c r="E305" s="94">
        <v>200</v>
      </c>
      <c r="F305" s="94">
        <v>36</v>
      </c>
      <c r="G305" s="99">
        <v>3</v>
      </c>
      <c r="H305" s="99">
        <v>32</v>
      </c>
      <c r="I305" s="99"/>
      <c r="J305" s="99" t="s">
        <v>21</v>
      </c>
      <c r="K305" s="100"/>
      <c r="L305" s="100"/>
      <c r="M305" s="100">
        <v>20</v>
      </c>
      <c r="N305" s="100">
        <v>6</v>
      </c>
      <c r="O305" s="100">
        <v>2</v>
      </c>
      <c r="P305" s="94" t="s">
        <v>116</v>
      </c>
      <c r="Q305" s="118"/>
      <c r="R305" s="94" t="s">
        <v>724</v>
      </c>
      <c r="S305" s="123" t="s">
        <v>526</v>
      </c>
    </row>
    <row r="306" spans="1:19" s="1" customFormat="1" ht="14.45" customHeight="1">
      <c r="A306" s="77" t="s">
        <v>44</v>
      </c>
      <c r="B306" s="59" t="s">
        <v>397</v>
      </c>
      <c r="C306" s="77" t="str">
        <f t="shared" ref="C306:C308" si="48">RIGHT(B306,10)</f>
        <v>GP1K2N20ML</v>
      </c>
      <c r="D306" s="77" t="s">
        <v>344</v>
      </c>
      <c r="E306" s="77">
        <v>200</v>
      </c>
      <c r="F306" s="77">
        <v>18.2</v>
      </c>
      <c r="G306" s="9">
        <v>3</v>
      </c>
      <c r="H306" s="10">
        <v>120</v>
      </c>
      <c r="I306" s="9"/>
      <c r="J306" s="10">
        <v>140</v>
      </c>
      <c r="K306" s="10"/>
      <c r="L306" s="10"/>
      <c r="M306" s="9">
        <v>9.8000000000000007</v>
      </c>
      <c r="N306" s="9">
        <v>1.6</v>
      </c>
      <c r="O306" s="9">
        <v>3.2</v>
      </c>
      <c r="P306" s="77" t="s">
        <v>116</v>
      </c>
      <c r="Q306" s="43" t="s">
        <v>290</v>
      </c>
      <c r="R306" s="77" t="s">
        <v>600</v>
      </c>
      <c r="S306" s="84"/>
    </row>
    <row r="307" spans="1:19" s="1" customFormat="1" ht="14.45" customHeight="1">
      <c r="A307" s="77" t="s">
        <v>44</v>
      </c>
      <c r="B307" s="59" t="s">
        <v>398</v>
      </c>
      <c r="C307" s="77" t="str">
        <f t="shared" si="48"/>
        <v>GA1K2N20ML</v>
      </c>
      <c r="D307" s="77" t="s">
        <v>345</v>
      </c>
      <c r="E307" s="77">
        <v>200</v>
      </c>
      <c r="F307" s="77">
        <v>9.3000000000000007</v>
      </c>
      <c r="G307" s="9">
        <v>3</v>
      </c>
      <c r="H307" s="10">
        <v>120</v>
      </c>
      <c r="I307" s="9"/>
      <c r="J307" s="10">
        <v>140</v>
      </c>
      <c r="K307" s="10"/>
      <c r="L307" s="10"/>
      <c r="M307" s="9">
        <v>9.8000000000000007</v>
      </c>
      <c r="N307" s="9">
        <v>1.6</v>
      </c>
      <c r="O307" s="9">
        <v>3.2</v>
      </c>
      <c r="P307" s="77" t="s">
        <v>116</v>
      </c>
      <c r="Q307" s="43" t="s">
        <v>290</v>
      </c>
      <c r="R307" s="77" t="s">
        <v>354</v>
      </c>
      <c r="S307" s="84"/>
    </row>
    <row r="308" spans="1:19" s="1" customFormat="1" ht="14.45" customHeight="1">
      <c r="A308" s="77" t="s">
        <v>44</v>
      </c>
      <c r="B308" s="59" t="s">
        <v>399</v>
      </c>
      <c r="C308" s="77" t="str">
        <f t="shared" si="48"/>
        <v>GD1K2N20ML</v>
      </c>
      <c r="D308" s="77" t="s">
        <v>53</v>
      </c>
      <c r="E308" s="77">
        <v>200</v>
      </c>
      <c r="F308" s="77">
        <v>17.600000000000001</v>
      </c>
      <c r="G308" s="9">
        <v>3</v>
      </c>
      <c r="H308" s="10">
        <v>120</v>
      </c>
      <c r="I308" s="9"/>
      <c r="J308" s="10">
        <v>140</v>
      </c>
      <c r="K308" s="10"/>
      <c r="L308" s="10"/>
      <c r="M308" s="9">
        <v>9.8000000000000007</v>
      </c>
      <c r="N308" s="9">
        <v>1.6</v>
      </c>
      <c r="O308" s="9">
        <v>3.2</v>
      </c>
      <c r="P308" s="77" t="s">
        <v>116</v>
      </c>
      <c r="Q308" s="43" t="s">
        <v>290</v>
      </c>
      <c r="R308" s="77" t="s">
        <v>354</v>
      </c>
      <c r="S308" s="84"/>
    </row>
    <row r="309" spans="1:19" s="4" customFormat="1" ht="13.5">
      <c r="A309" s="77" t="s">
        <v>44</v>
      </c>
      <c r="B309" s="59" t="s">
        <v>400</v>
      </c>
      <c r="C309" s="77" t="str">
        <f>RIGHT(B309,10)</f>
        <v>GI1K2N20ML</v>
      </c>
      <c r="D309" s="77" t="s">
        <v>343</v>
      </c>
      <c r="E309" s="77">
        <v>200</v>
      </c>
      <c r="F309" s="77">
        <v>17.600000000000001</v>
      </c>
      <c r="G309" s="9">
        <v>3</v>
      </c>
      <c r="H309" s="10">
        <v>120</v>
      </c>
      <c r="I309" s="9"/>
      <c r="J309" s="10">
        <v>140</v>
      </c>
      <c r="K309" s="10"/>
      <c r="L309" s="10"/>
      <c r="M309" s="9">
        <v>9.8000000000000007</v>
      </c>
      <c r="N309" s="9">
        <v>1.6</v>
      </c>
      <c r="O309" s="9">
        <v>3.2</v>
      </c>
      <c r="P309" s="77" t="s">
        <v>116</v>
      </c>
      <c r="Q309" s="43" t="s">
        <v>290</v>
      </c>
      <c r="R309" s="77" t="s">
        <v>354</v>
      </c>
      <c r="S309" s="85"/>
    </row>
    <row r="310" spans="1:19" s="4" customForma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3"/>
    </row>
    <row r="311" spans="1:19" s="4" customFormat="1" ht="50.1" customHeight="1">
      <c r="A311" s="163" t="s">
        <v>1</v>
      </c>
      <c r="B311" s="163" t="s">
        <v>2</v>
      </c>
      <c r="C311" s="163" t="s">
        <v>3</v>
      </c>
      <c r="D311" s="163" t="s">
        <v>4</v>
      </c>
      <c r="E311" s="163" t="s">
        <v>5</v>
      </c>
      <c r="F311" s="163" t="s">
        <v>6</v>
      </c>
      <c r="G311" s="163" t="s">
        <v>7</v>
      </c>
      <c r="H311" s="165" t="s">
        <v>288</v>
      </c>
      <c r="I311" s="166"/>
      <c r="J311" s="166"/>
      <c r="K311" s="166"/>
      <c r="L311" s="167"/>
      <c r="M311" s="163" t="s">
        <v>8</v>
      </c>
      <c r="N311" s="163" t="s">
        <v>9</v>
      </c>
      <c r="O311" s="163" t="s">
        <v>10</v>
      </c>
      <c r="P311" s="163" t="s">
        <v>11</v>
      </c>
      <c r="Q311" s="163" t="s">
        <v>12</v>
      </c>
      <c r="R311" s="163" t="s">
        <v>146</v>
      </c>
      <c r="S311" s="3"/>
    </row>
    <row r="312" spans="1:19" s="4" customFormat="1">
      <c r="A312" s="164"/>
      <c r="B312" s="164"/>
      <c r="C312" s="164"/>
      <c r="D312" s="164"/>
      <c r="E312" s="164"/>
      <c r="F312" s="164"/>
      <c r="G312" s="164"/>
      <c r="H312" s="8" t="s">
        <v>13</v>
      </c>
      <c r="I312" s="8"/>
      <c r="J312" s="8" t="s">
        <v>14</v>
      </c>
      <c r="K312" s="8"/>
      <c r="L312" s="8"/>
      <c r="M312" s="164"/>
      <c r="N312" s="164"/>
      <c r="O312" s="164"/>
      <c r="P312" s="164"/>
      <c r="Q312" s="164"/>
      <c r="R312" s="164"/>
      <c r="S312" s="3"/>
    </row>
    <row r="313" spans="1:19" s="1" customFormat="1" ht="14.45" customHeight="1">
      <c r="A313" s="77" t="s">
        <v>46</v>
      </c>
      <c r="B313" s="59" t="s">
        <v>601</v>
      </c>
      <c r="C313" s="77" t="str">
        <f>RIGHT(B313,9)</f>
        <v>GB220N25S</v>
      </c>
      <c r="D313" s="77" t="s">
        <v>346</v>
      </c>
      <c r="E313" s="77">
        <v>250</v>
      </c>
      <c r="F313" s="77">
        <v>93</v>
      </c>
      <c r="G313" s="9">
        <v>4</v>
      </c>
      <c r="H313" s="9">
        <v>21.7</v>
      </c>
      <c r="I313" s="9"/>
      <c r="J313" s="9" t="s">
        <v>21</v>
      </c>
      <c r="K313" s="9"/>
      <c r="L313" s="9"/>
      <c r="M313" s="10">
        <v>58</v>
      </c>
      <c r="N313" s="10">
        <v>18</v>
      </c>
      <c r="O313" s="10">
        <v>6</v>
      </c>
      <c r="P313" s="77" t="s">
        <v>116</v>
      </c>
      <c r="Q313" s="118" t="s">
        <v>786</v>
      </c>
      <c r="R313" s="77" t="s">
        <v>354</v>
      </c>
    </row>
    <row r="314" spans="1:19" s="4" customFormat="1" ht="13.5">
      <c r="A314" s="77" t="s">
        <v>47</v>
      </c>
      <c r="B314" s="59" t="s">
        <v>602</v>
      </c>
      <c r="C314" s="77" t="str">
        <f>RIGHT(B314,9)</f>
        <v>GK220N25S</v>
      </c>
      <c r="D314" s="77" t="s">
        <v>347</v>
      </c>
      <c r="E314" s="77">
        <v>250</v>
      </c>
      <c r="F314" s="77">
        <v>93</v>
      </c>
      <c r="G314" s="9">
        <v>4</v>
      </c>
      <c r="H314" s="9">
        <v>21.9</v>
      </c>
      <c r="I314" s="9"/>
      <c r="J314" s="9" t="s">
        <v>21</v>
      </c>
      <c r="K314" s="9"/>
      <c r="L314" s="9"/>
      <c r="M314" s="10">
        <v>58</v>
      </c>
      <c r="N314" s="10">
        <v>18</v>
      </c>
      <c r="O314" s="10">
        <v>6</v>
      </c>
      <c r="P314" s="77" t="s">
        <v>116</v>
      </c>
      <c r="Q314" s="118" t="s">
        <v>786</v>
      </c>
      <c r="R314" s="77" t="s">
        <v>354</v>
      </c>
    </row>
    <row r="315" spans="1:19" s="1" customFormat="1" ht="14.25" customHeight="1">
      <c r="A315" s="77" t="s">
        <v>731</v>
      </c>
      <c r="B315" s="59" t="s">
        <v>603</v>
      </c>
      <c r="C315" s="77" t="str">
        <f>RIGHT(B315,9)</f>
        <v>GP220N25S</v>
      </c>
      <c r="D315" s="77" t="s">
        <v>344</v>
      </c>
      <c r="E315" s="77">
        <v>250</v>
      </c>
      <c r="F315" s="77">
        <v>93</v>
      </c>
      <c r="G315" s="9">
        <v>4</v>
      </c>
      <c r="H315" s="10">
        <v>22</v>
      </c>
      <c r="I315" s="9"/>
      <c r="J315" s="9" t="s">
        <v>21</v>
      </c>
      <c r="K315" s="9"/>
      <c r="L315" s="9"/>
      <c r="M315" s="10">
        <v>58</v>
      </c>
      <c r="N315" s="10">
        <v>18</v>
      </c>
      <c r="O315" s="10">
        <v>6</v>
      </c>
      <c r="P315" s="77" t="s">
        <v>116</v>
      </c>
      <c r="Q315" s="118" t="s">
        <v>786</v>
      </c>
      <c r="R315" s="77" t="s">
        <v>354</v>
      </c>
    </row>
    <row r="316" spans="1:19" s="132" customFormat="1" ht="14.25" customHeight="1">
      <c r="A316" s="94" t="s">
        <v>732</v>
      </c>
      <c r="B316" s="105" t="s">
        <v>733</v>
      </c>
      <c r="C316" s="94" t="str">
        <f t="shared" ref="C316:C318" si="49">RIGHT(B316,9)</f>
        <v>GB640N25S</v>
      </c>
      <c r="D316" s="94" t="s">
        <v>346</v>
      </c>
      <c r="E316" s="94">
        <v>250</v>
      </c>
      <c r="F316" s="94">
        <v>41</v>
      </c>
      <c r="G316" s="99">
        <v>4</v>
      </c>
      <c r="H316" s="100">
        <v>64</v>
      </c>
      <c r="I316" s="99"/>
      <c r="J316" s="99"/>
      <c r="K316" s="99"/>
      <c r="L316" s="99"/>
      <c r="M316" s="100">
        <v>20</v>
      </c>
      <c r="N316" s="100">
        <v>7</v>
      </c>
      <c r="O316" s="100">
        <v>3</v>
      </c>
      <c r="P316" s="94" t="s">
        <v>116</v>
      </c>
      <c r="Q316" s="101"/>
      <c r="R316" s="94" t="s">
        <v>144</v>
      </c>
    </row>
    <row r="317" spans="1:19" s="132" customFormat="1" ht="14.25" customHeight="1">
      <c r="A317" s="94" t="s">
        <v>732</v>
      </c>
      <c r="B317" s="105" t="s">
        <v>734</v>
      </c>
      <c r="C317" s="94" t="str">
        <f t="shared" si="49"/>
        <v>GK640N25S</v>
      </c>
      <c r="D317" s="94" t="s">
        <v>347</v>
      </c>
      <c r="E317" s="94">
        <v>250</v>
      </c>
      <c r="F317" s="94">
        <v>41</v>
      </c>
      <c r="G317" s="99">
        <v>4</v>
      </c>
      <c r="H317" s="100">
        <v>64</v>
      </c>
      <c r="I317" s="99"/>
      <c r="J317" s="99"/>
      <c r="K317" s="99"/>
      <c r="L317" s="99"/>
      <c r="M317" s="100">
        <v>20</v>
      </c>
      <c r="N317" s="100">
        <v>7</v>
      </c>
      <c r="O317" s="100">
        <v>3</v>
      </c>
      <c r="P317" s="94" t="s">
        <v>116</v>
      </c>
      <c r="Q317" s="101"/>
      <c r="R317" s="94" t="s">
        <v>144</v>
      </c>
    </row>
    <row r="318" spans="1:19" s="132" customFormat="1" ht="14.25" customHeight="1">
      <c r="A318" s="94" t="s">
        <v>732</v>
      </c>
      <c r="B318" s="105" t="s">
        <v>735</v>
      </c>
      <c r="C318" s="94" t="str">
        <f t="shared" si="49"/>
        <v>GP640N25S</v>
      </c>
      <c r="D318" s="94" t="s">
        <v>344</v>
      </c>
      <c r="E318" s="94">
        <v>250</v>
      </c>
      <c r="F318" s="94">
        <v>41</v>
      </c>
      <c r="G318" s="99">
        <v>4</v>
      </c>
      <c r="H318" s="100">
        <v>64</v>
      </c>
      <c r="I318" s="99"/>
      <c r="J318" s="99"/>
      <c r="K318" s="99"/>
      <c r="L318" s="99"/>
      <c r="M318" s="100">
        <v>20</v>
      </c>
      <c r="N318" s="100">
        <v>7</v>
      </c>
      <c r="O318" s="100">
        <v>3</v>
      </c>
      <c r="P318" s="94" t="s">
        <v>116</v>
      </c>
      <c r="Q318" s="101"/>
      <c r="R318" s="94" t="s">
        <v>144</v>
      </c>
    </row>
    <row r="319" spans="1:19" s="132" customFormat="1" ht="17.25" customHeight="1">
      <c r="A319" s="94" t="s">
        <v>596</v>
      </c>
      <c r="B319" s="105" t="s">
        <v>598</v>
      </c>
      <c r="C319" s="94" t="str">
        <f>RIGHT(B319,9)</f>
        <v>GN640N25S</v>
      </c>
      <c r="D319" s="94" t="s">
        <v>525</v>
      </c>
      <c r="E319" s="94">
        <v>250</v>
      </c>
      <c r="F319" s="94">
        <v>41</v>
      </c>
      <c r="G319" s="99">
        <v>4</v>
      </c>
      <c r="H319" s="100">
        <v>64</v>
      </c>
      <c r="I319" s="99"/>
      <c r="J319" s="99"/>
      <c r="K319" s="99"/>
      <c r="L319" s="99"/>
      <c r="M319" s="100">
        <v>20</v>
      </c>
      <c r="N319" s="100">
        <v>7</v>
      </c>
      <c r="O319" s="100">
        <v>3</v>
      </c>
      <c r="P319" s="94" t="s">
        <v>116</v>
      </c>
      <c r="Q319" s="102"/>
      <c r="R319" s="94" t="s">
        <v>724</v>
      </c>
      <c r="S319" s="131" t="s">
        <v>526</v>
      </c>
    </row>
    <row r="320" spans="1:19" s="126" customFormat="1" ht="14.25" customHeight="1">
      <c r="A320" s="114" t="s">
        <v>46</v>
      </c>
      <c r="B320" s="122" t="s">
        <v>416</v>
      </c>
      <c r="C320" s="114" t="str">
        <f t="shared" ref="C320:C324" si="50">RIGHT(B320,10)</f>
        <v>GP1K2N25ML</v>
      </c>
      <c r="D320" s="114" t="s">
        <v>344</v>
      </c>
      <c r="E320" s="114">
        <v>250</v>
      </c>
      <c r="F320" s="114">
        <v>25</v>
      </c>
      <c r="G320" s="115">
        <v>3</v>
      </c>
      <c r="H320" s="117">
        <v>120</v>
      </c>
      <c r="I320" s="115"/>
      <c r="J320" s="115">
        <v>140</v>
      </c>
      <c r="K320" s="115"/>
      <c r="L320" s="115"/>
      <c r="M320" s="117">
        <v>20</v>
      </c>
      <c r="N320" s="115">
        <v>3.2</v>
      </c>
      <c r="O320" s="115">
        <v>7.2</v>
      </c>
      <c r="P320" s="114" t="s">
        <v>116</v>
      </c>
      <c r="Q320" s="118" t="s">
        <v>828</v>
      </c>
      <c r="R320" s="114" t="s">
        <v>354</v>
      </c>
      <c r="S320" s="123"/>
    </row>
    <row r="321" spans="1:20" s="126" customFormat="1" ht="14.25" customHeight="1">
      <c r="A321" s="114" t="s">
        <v>46</v>
      </c>
      <c r="B321" s="122" t="s">
        <v>470</v>
      </c>
      <c r="C321" s="114" t="str">
        <f t="shared" si="50"/>
        <v>GA1K2N25ML</v>
      </c>
      <c r="D321" s="114" t="s">
        <v>345</v>
      </c>
      <c r="E321" s="114">
        <v>250</v>
      </c>
      <c r="F321" s="114">
        <v>12</v>
      </c>
      <c r="G321" s="115">
        <v>3</v>
      </c>
      <c r="H321" s="117">
        <v>120</v>
      </c>
      <c r="I321" s="115"/>
      <c r="J321" s="115">
        <v>140</v>
      </c>
      <c r="K321" s="115"/>
      <c r="L321" s="115"/>
      <c r="M321" s="117">
        <v>20</v>
      </c>
      <c r="N321" s="115">
        <v>3.2</v>
      </c>
      <c r="O321" s="115">
        <v>7.2</v>
      </c>
      <c r="P321" s="114" t="s">
        <v>116</v>
      </c>
      <c r="Q321" s="118" t="s">
        <v>829</v>
      </c>
      <c r="R321" s="114" t="s">
        <v>354</v>
      </c>
      <c r="S321" s="123"/>
    </row>
    <row r="322" spans="1:20" s="126" customFormat="1" ht="14.45" customHeight="1">
      <c r="A322" s="114" t="s">
        <v>46</v>
      </c>
      <c r="B322" s="122" t="s">
        <v>393</v>
      </c>
      <c r="C322" s="114" t="str">
        <f t="shared" si="50"/>
        <v>GP2K4N25ML</v>
      </c>
      <c r="D322" s="114" t="s">
        <v>344</v>
      </c>
      <c r="E322" s="114">
        <v>250</v>
      </c>
      <c r="F322" s="114">
        <v>12.8</v>
      </c>
      <c r="G322" s="115">
        <v>3</v>
      </c>
      <c r="H322" s="117">
        <v>240</v>
      </c>
      <c r="I322" s="115"/>
      <c r="J322" s="117">
        <v>280</v>
      </c>
      <c r="K322" s="117"/>
      <c r="L322" s="117"/>
      <c r="M322" s="117">
        <v>10</v>
      </c>
      <c r="N322" s="115">
        <v>1.6</v>
      </c>
      <c r="O322" s="115">
        <v>3.6</v>
      </c>
      <c r="P322" s="114" t="s">
        <v>116</v>
      </c>
      <c r="Q322" s="118" t="s">
        <v>830</v>
      </c>
      <c r="R322" s="114" t="s">
        <v>354</v>
      </c>
      <c r="S322" s="123"/>
    </row>
    <row r="323" spans="1:20" s="1" customFormat="1" ht="14.45" customHeight="1">
      <c r="A323" s="77" t="s">
        <v>46</v>
      </c>
      <c r="B323" s="59" t="s">
        <v>394</v>
      </c>
      <c r="C323" s="77" t="str">
        <f t="shared" si="50"/>
        <v>GA2K4N25ML</v>
      </c>
      <c r="D323" s="77" t="s">
        <v>345</v>
      </c>
      <c r="E323" s="77">
        <v>250</v>
      </c>
      <c r="F323" s="77">
        <v>6.6</v>
      </c>
      <c r="G323" s="9">
        <v>3</v>
      </c>
      <c r="H323" s="10">
        <v>240</v>
      </c>
      <c r="I323" s="9"/>
      <c r="J323" s="10">
        <v>280</v>
      </c>
      <c r="K323" s="10"/>
      <c r="L323" s="10"/>
      <c r="M323" s="10">
        <v>10</v>
      </c>
      <c r="N323" s="9">
        <v>1.6</v>
      </c>
      <c r="O323" s="9">
        <v>3.6</v>
      </c>
      <c r="P323" s="77" t="s">
        <v>116</v>
      </c>
      <c r="Q323" s="43" t="s">
        <v>831</v>
      </c>
      <c r="R323" s="77" t="s">
        <v>354</v>
      </c>
      <c r="S323" s="84"/>
    </row>
    <row r="324" spans="1:20" s="1" customFormat="1" ht="14.45" customHeight="1">
      <c r="A324" s="77" t="s">
        <v>46</v>
      </c>
      <c r="B324" s="59" t="s">
        <v>395</v>
      </c>
      <c r="C324" s="77" t="str">
        <f t="shared" si="50"/>
        <v>GD2K4N25ML</v>
      </c>
      <c r="D324" s="77" t="s">
        <v>53</v>
      </c>
      <c r="E324" s="77">
        <v>250</v>
      </c>
      <c r="F324" s="77">
        <v>12.5</v>
      </c>
      <c r="G324" s="9">
        <v>3</v>
      </c>
      <c r="H324" s="10">
        <v>240</v>
      </c>
      <c r="I324" s="9"/>
      <c r="J324" s="10">
        <v>280</v>
      </c>
      <c r="K324" s="10"/>
      <c r="L324" s="10"/>
      <c r="M324" s="10">
        <v>10</v>
      </c>
      <c r="N324" s="9">
        <v>1.6</v>
      </c>
      <c r="O324" s="9">
        <v>3.6</v>
      </c>
      <c r="P324" s="77" t="s">
        <v>116</v>
      </c>
      <c r="Q324" s="43" t="s">
        <v>832</v>
      </c>
      <c r="R324" s="77" t="s">
        <v>354</v>
      </c>
      <c r="S324" s="84"/>
    </row>
    <row r="325" spans="1:20" s="4" customFormat="1" ht="13.5">
      <c r="A325" s="77" t="s">
        <v>47</v>
      </c>
      <c r="B325" s="59" t="s">
        <v>396</v>
      </c>
      <c r="C325" s="77" t="str">
        <f>RIGHT(B325,10)</f>
        <v>GI2K4N25ML</v>
      </c>
      <c r="D325" s="77" t="s">
        <v>343</v>
      </c>
      <c r="E325" s="77">
        <v>250</v>
      </c>
      <c r="F325" s="77">
        <v>12.5</v>
      </c>
      <c r="G325" s="9">
        <v>3</v>
      </c>
      <c r="H325" s="10">
        <v>240</v>
      </c>
      <c r="I325" s="9"/>
      <c r="J325" s="10">
        <v>280</v>
      </c>
      <c r="K325" s="10"/>
      <c r="L325" s="10"/>
      <c r="M325" s="10">
        <v>10</v>
      </c>
      <c r="N325" s="9">
        <v>1.6</v>
      </c>
      <c r="O325" s="9">
        <v>3.6</v>
      </c>
      <c r="P325" s="77" t="s">
        <v>116</v>
      </c>
      <c r="Q325" s="43" t="s">
        <v>833</v>
      </c>
      <c r="R325" s="77" t="s">
        <v>354</v>
      </c>
      <c r="S325" s="85"/>
    </row>
    <row r="326" spans="1:20" s="4" customFormat="1">
      <c r="A326" s="19"/>
      <c r="B326" s="19"/>
      <c r="C326" s="19"/>
      <c r="D326" s="19"/>
      <c r="E326" s="19"/>
      <c r="F326" s="19"/>
      <c r="G326" s="20"/>
      <c r="H326" s="20"/>
      <c r="I326" s="20"/>
      <c r="J326" s="20"/>
      <c r="K326" s="20"/>
      <c r="L326" s="20"/>
      <c r="M326" s="20"/>
      <c r="N326" s="20"/>
      <c r="O326" s="20"/>
      <c r="P326" s="19"/>
      <c r="Q326" s="19"/>
      <c r="R326" s="19"/>
      <c r="S326" s="3"/>
    </row>
    <row r="327" spans="1:20" s="6" customFormat="1">
      <c r="A327" s="91"/>
      <c r="B327" s="91"/>
      <c r="C327" s="91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T327" s="4"/>
    </row>
  </sheetData>
  <autoFilter ref="A207:S239">
    <filterColumn colId="7" showButton="0"/>
    <filterColumn colId="8" showButton="0"/>
    <filterColumn colId="9" showButton="0"/>
    <filterColumn colId="10" showButton="0"/>
  </autoFilter>
  <mergeCells count="127">
    <mergeCell ref="A311:A312"/>
    <mergeCell ref="B311:B312"/>
    <mergeCell ref="C311:C312"/>
    <mergeCell ref="D311:D312"/>
    <mergeCell ref="E311:E312"/>
    <mergeCell ref="P311:P312"/>
    <mergeCell ref="Q311:Q312"/>
    <mergeCell ref="R311:R312"/>
    <mergeCell ref="F311:F312"/>
    <mergeCell ref="G311:G312"/>
    <mergeCell ref="H311:L311"/>
    <mergeCell ref="M311:M312"/>
    <mergeCell ref="N311:N312"/>
    <mergeCell ref="O311:O312"/>
    <mergeCell ref="N252:N253"/>
    <mergeCell ref="O252:O253"/>
    <mergeCell ref="P252:P253"/>
    <mergeCell ref="Q252:Q253"/>
    <mergeCell ref="N295:N296"/>
    <mergeCell ref="O295:O296"/>
    <mergeCell ref="P295:P296"/>
    <mergeCell ref="Q295:Q296"/>
    <mergeCell ref="R295:R296"/>
    <mergeCell ref="A295:A296"/>
    <mergeCell ref="B295:B296"/>
    <mergeCell ref="C295:C296"/>
    <mergeCell ref="D295:D296"/>
    <mergeCell ref="E295:E296"/>
    <mergeCell ref="F295:F296"/>
    <mergeCell ref="G295:G296"/>
    <mergeCell ref="H295:L295"/>
    <mergeCell ref="M295:M296"/>
    <mergeCell ref="A207:A208"/>
    <mergeCell ref="B207:B208"/>
    <mergeCell ref="C207:C208"/>
    <mergeCell ref="D207:D208"/>
    <mergeCell ref="E207:E208"/>
    <mergeCell ref="P207:P208"/>
    <mergeCell ref="Q207:Q208"/>
    <mergeCell ref="R207:R208"/>
    <mergeCell ref="A252:A253"/>
    <mergeCell ref="B252:B253"/>
    <mergeCell ref="C252:C253"/>
    <mergeCell ref="D252:D253"/>
    <mergeCell ref="E252:E253"/>
    <mergeCell ref="F252:F253"/>
    <mergeCell ref="G252:G253"/>
    <mergeCell ref="F207:F208"/>
    <mergeCell ref="G207:G208"/>
    <mergeCell ref="H207:L207"/>
    <mergeCell ref="M207:M208"/>
    <mergeCell ref="N207:N208"/>
    <mergeCell ref="O207:O208"/>
    <mergeCell ref="R252:R253"/>
    <mergeCell ref="H252:L252"/>
    <mergeCell ref="M252:M253"/>
    <mergeCell ref="N96:N97"/>
    <mergeCell ref="O96:O97"/>
    <mergeCell ref="P96:P97"/>
    <mergeCell ref="Q96:Q97"/>
    <mergeCell ref="N132:N133"/>
    <mergeCell ref="O132:O133"/>
    <mergeCell ref="P132:P133"/>
    <mergeCell ref="Q132:Q133"/>
    <mergeCell ref="R132:R133"/>
    <mergeCell ref="A132:A133"/>
    <mergeCell ref="B132:B133"/>
    <mergeCell ref="C132:C133"/>
    <mergeCell ref="D132:D133"/>
    <mergeCell ref="E132:E133"/>
    <mergeCell ref="F132:F133"/>
    <mergeCell ref="G132:G133"/>
    <mergeCell ref="H132:L132"/>
    <mergeCell ref="M132:M133"/>
    <mergeCell ref="A38:A39"/>
    <mergeCell ref="B38:B39"/>
    <mergeCell ref="C38:C39"/>
    <mergeCell ref="D38:D39"/>
    <mergeCell ref="E38:E39"/>
    <mergeCell ref="P38:P39"/>
    <mergeCell ref="Q38:Q39"/>
    <mergeCell ref="R38:R39"/>
    <mergeCell ref="A96:A97"/>
    <mergeCell ref="B96:B97"/>
    <mergeCell ref="C96:C97"/>
    <mergeCell ref="D96:D97"/>
    <mergeCell ref="E96:E97"/>
    <mergeCell ref="F96:F97"/>
    <mergeCell ref="G96:G97"/>
    <mergeCell ref="F38:F39"/>
    <mergeCell ref="G38:G39"/>
    <mergeCell ref="H38:L38"/>
    <mergeCell ref="M38:M39"/>
    <mergeCell ref="N38:N39"/>
    <mergeCell ref="O38:O39"/>
    <mergeCell ref="R96:R97"/>
    <mergeCell ref="H96:L96"/>
    <mergeCell ref="M96:M97"/>
    <mergeCell ref="A1:R1"/>
    <mergeCell ref="A2:A3"/>
    <mergeCell ref="B2:B3"/>
    <mergeCell ref="C2:C3"/>
    <mergeCell ref="D2:D3"/>
    <mergeCell ref="E2:E3"/>
    <mergeCell ref="F2:F3"/>
    <mergeCell ref="G2:G3"/>
    <mergeCell ref="H2:L2"/>
    <mergeCell ref="M2:M3"/>
    <mergeCell ref="N2:N3"/>
    <mergeCell ref="O2:O3"/>
    <mergeCell ref="P2:P3"/>
    <mergeCell ref="Q2:Q3"/>
    <mergeCell ref="R2:R3"/>
    <mergeCell ref="N246:N247"/>
    <mergeCell ref="O246:O247"/>
    <mergeCell ref="P246:P247"/>
    <mergeCell ref="Q246:Q247"/>
    <mergeCell ref="R246:R247"/>
    <mergeCell ref="A246:A247"/>
    <mergeCell ref="B246:B247"/>
    <mergeCell ref="C246:C247"/>
    <mergeCell ref="D246:D247"/>
    <mergeCell ref="E246:E247"/>
    <mergeCell ref="F246:F247"/>
    <mergeCell ref="G246:G247"/>
    <mergeCell ref="H246:L246"/>
    <mergeCell ref="M246:M247"/>
  </mergeCells>
  <phoneticPr fontId="3" type="noConversion"/>
  <hyperlinks>
    <hyperlink ref="Q15" r:id="rId1"/>
    <hyperlink ref="Q16" r:id="rId2"/>
    <hyperlink ref="Q17" r:id="rId3"/>
    <hyperlink ref="Q22" r:id="rId4"/>
    <hyperlink ref="Q21" r:id="rId5"/>
    <hyperlink ref="Q18" r:id="rId6"/>
    <hyperlink ref="Q23" r:id="rId7"/>
    <hyperlink ref="Q42" r:id="rId8"/>
    <hyperlink ref="Q45" r:id="rId9"/>
    <hyperlink ref="Q57" r:id="rId10"/>
    <hyperlink ref="Q61" r:id="rId11"/>
    <hyperlink ref="Q65" r:id="rId12"/>
    <hyperlink ref="Q63" r:id="rId13"/>
    <hyperlink ref="Q66" r:id="rId14"/>
    <hyperlink ref="Q70" r:id="rId15"/>
    <hyperlink ref="Q72" r:id="rId16"/>
    <hyperlink ref="Q74" r:id="rId17"/>
    <hyperlink ref="Q83" r:id="rId18"/>
    <hyperlink ref="Q82" r:id="rId19"/>
    <hyperlink ref="Q89" r:id="rId20"/>
    <hyperlink ref="Q85" r:id="rId21"/>
    <hyperlink ref="Q87" r:id="rId22"/>
    <hyperlink ref="Q88" r:id="rId23"/>
    <hyperlink ref="Q100" r:id="rId24"/>
    <hyperlink ref="Q114" r:id="rId25"/>
    <hyperlink ref="Q118" r:id="rId26"/>
    <hyperlink ref="Q119" r:id="rId27"/>
    <hyperlink ref="Q121" r:id="rId28"/>
    <hyperlink ref="Q125" r:id="rId29"/>
    <hyperlink ref="Q127" r:id="rId30"/>
    <hyperlink ref="Q129" r:id="rId31"/>
    <hyperlink ref="Q137" r:id="rId32"/>
    <hyperlink ref="Q140" r:id="rId33"/>
    <hyperlink ref="Q157" r:id="rId34"/>
    <hyperlink ref="Q159" r:id="rId35"/>
    <hyperlink ref="Q162" r:id="rId36"/>
    <hyperlink ref="Q167" r:id="rId37"/>
    <hyperlink ref="Q165" r:id="rId38"/>
    <hyperlink ref="Q168" r:id="rId39"/>
    <hyperlink ref="Q187" r:id="rId40"/>
    <hyperlink ref="Q186" r:id="rId41"/>
    <hyperlink ref="Q184" r:id="rId42"/>
    <hyperlink ref="Q181" r:id="rId43"/>
    <hyperlink ref="Q234" r:id="rId44"/>
    <hyperlink ref="Q229" r:id="rId45"/>
    <hyperlink ref="Q284" r:id="rId46"/>
    <hyperlink ref="Q291" r:id="rId47"/>
    <hyperlink ref="Q280" r:id="rId48"/>
    <hyperlink ref="Q281" r:id="rId49"/>
    <hyperlink ref="Q289" r:id="rId50"/>
    <hyperlink ref="Q292" r:id="rId51"/>
    <hyperlink ref="Q11" r:id="rId52"/>
    <hyperlink ref="Q49" r:id="rId53"/>
    <hyperlink ref="Q155" r:id="rId54"/>
    <hyperlink ref="Q193" r:id="rId55"/>
    <hyperlink ref="Q197" r:id="rId56"/>
    <hyperlink ref="Q195" r:id="rId57"/>
    <hyperlink ref="Q198" r:id="rId58"/>
    <hyperlink ref="Q120" r:id="rId59"/>
    <hyperlink ref="Q4" r:id="rId60"/>
    <hyperlink ref="Q24" r:id="rId61"/>
    <hyperlink ref="Q25" r:id="rId62"/>
    <hyperlink ref="Q26" r:id="rId63"/>
    <hyperlink ref="Q27" r:id="rId64"/>
    <hyperlink ref="Q28" r:id="rId65"/>
    <hyperlink ref="Q29" r:id="rId66"/>
    <hyperlink ref="Q30" r:id="rId67"/>
    <hyperlink ref="Q53" r:id="rId68"/>
    <hyperlink ref="Q54" r:id="rId69"/>
    <hyperlink ref="Q55" r:id="rId70"/>
    <hyperlink ref="Q59" r:id="rId71"/>
    <hyperlink ref="Q98" r:id="rId72"/>
    <hyperlink ref="Q103" r:id="rId73"/>
    <hyperlink ref="Q134" r:id="rId74"/>
    <hyperlink ref="Q135" r:id="rId75"/>
    <hyperlink ref="Q136" r:id="rId76"/>
    <hyperlink ref="Q164" r:id="rId77"/>
    <hyperlink ref="Q199" r:id="rId78"/>
    <hyperlink ref="Q200" r:id="rId79"/>
    <hyperlink ref="Q201" r:id="rId80"/>
    <hyperlink ref="Q202" r:id="rId81"/>
    <hyperlink ref="Q203" r:id="rId82"/>
    <hyperlink ref="Q204" r:id="rId83"/>
    <hyperlink ref="Q205" r:id="rId84"/>
    <hyperlink ref="Q209" r:id="rId85"/>
    <hyperlink ref="Q77" r:id="rId86"/>
    <hyperlink ref="Q79" r:id="rId87"/>
    <hyperlink ref="Q76" r:id="rId88"/>
    <hyperlink ref="Q10" r:id="rId89"/>
    <hyperlink ref="Q43" r:id="rId90"/>
    <hyperlink ref="Q44" r:id="rId91"/>
    <hyperlink ref="Q46" r:id="rId92"/>
    <hyperlink ref="Q47" r:id="rId93"/>
    <hyperlink ref="Q50" r:id="rId94"/>
    <hyperlink ref="Q58" r:id="rId95"/>
    <hyperlink ref="Q78" r:id="rId96"/>
    <hyperlink ref="Q80" r:id="rId97"/>
    <hyperlink ref="Q101" r:id="rId98"/>
    <hyperlink ref="Q102" r:id="rId99"/>
    <hyperlink ref="Q105" r:id="rId100"/>
    <hyperlink ref="Q106" r:id="rId101"/>
    <hyperlink ref="Q107" r:id="rId102"/>
    <hyperlink ref="Q112" r:id="rId103"/>
    <hyperlink ref="Q115" r:id="rId104"/>
    <hyperlink ref="Q122" r:id="rId105"/>
    <hyperlink ref="Q126" r:id="rId106"/>
    <hyperlink ref="Q138" r:id="rId107"/>
    <hyperlink ref="Q139" r:id="rId108"/>
    <hyperlink ref="Q145" r:id="rId109"/>
    <hyperlink ref="Q182" r:id="rId110"/>
    <hyperlink ref="Q215" r:id="rId111"/>
    <hyperlink ref="Q218" r:id="rId112"/>
    <hyperlink ref="Q222" r:id="rId113"/>
    <hyperlink ref="Q219" r:id="rId114"/>
    <hyperlink ref="Q232" r:id="rId115"/>
    <hyperlink ref="Q233" r:id="rId116"/>
    <hyperlink ref="Q235" r:id="rId117"/>
    <hyperlink ref="Q238" r:id="rId118"/>
    <hyperlink ref="Q239" r:id="rId119"/>
    <hyperlink ref="Q260" r:id="rId120"/>
    <hyperlink ref="Q263" r:id="rId121"/>
    <hyperlink ref="Q267" r:id="rId122"/>
    <hyperlink ref="Q271" r:id="rId123"/>
    <hyperlink ref="Q268" r:id="rId124"/>
    <hyperlink ref="Q269" r:id="rId125"/>
    <hyperlink ref="Q277" r:id="rId126"/>
    <hyperlink ref="Q48" r:id="rId127"/>
    <hyperlink ref="Q56" r:id="rId128"/>
    <hyperlink ref="Q68" r:id="rId129"/>
    <hyperlink ref="Q69" r:id="rId130"/>
    <hyperlink ref="Q75" r:id="rId131"/>
    <hyperlink ref="Q84" r:id="rId132"/>
    <hyperlink ref="Q99" r:id="rId133"/>
    <hyperlink ref="Q116" r:id="rId134"/>
    <hyperlink ref="Q128" r:id="rId135"/>
    <hyperlink ref="Q160:Q161" r:id="rId136" display="datasheet "/>
    <hyperlink ref="Q160" r:id="rId137"/>
    <hyperlink ref="Q161" r:id="rId138"/>
    <hyperlink ref="Q185" r:id="rId139"/>
    <hyperlink ref="Q194" r:id="rId140"/>
    <hyperlink ref="Q196" r:id="rId141"/>
    <hyperlink ref="Q217" r:id="rId142"/>
    <hyperlink ref="Q221" r:id="rId143"/>
    <hyperlink ref="Q236:Q237" r:id="rId144" display="datasheet"/>
    <hyperlink ref="Q236" r:id="rId145"/>
    <hyperlink ref="Q237" r:id="rId146"/>
    <hyperlink ref="Q266" r:id="rId147"/>
    <hyperlink ref="Q276" r:id="rId148"/>
    <hyperlink ref="Q279" r:id="rId149"/>
    <hyperlink ref="Q306" r:id="rId150"/>
    <hyperlink ref="Q307" r:id="rId151"/>
    <hyperlink ref="Q308" r:id="rId152"/>
    <hyperlink ref="Q320" r:id="rId153"/>
    <hyperlink ref="Q322" r:id="rId154"/>
    <hyperlink ref="Q323" r:id="rId155"/>
    <hyperlink ref="Q324" r:id="rId156"/>
    <hyperlink ref="Q325" r:id="rId157"/>
    <hyperlink ref="Q19" r:id="rId158"/>
    <hyperlink ref="Q183" r:id="rId159"/>
    <hyperlink ref="Q231" r:id="rId160"/>
    <hyperlink ref="Q278" r:id="rId161"/>
    <hyperlink ref="Q321" r:id="rId162"/>
    <hyperlink ref="Q223" r:id="rId163"/>
    <hyperlink ref="Q228" r:id="rId164"/>
    <hyperlink ref="Q148" r:id="rId165"/>
    <hyperlink ref="Q150" r:id="rId166"/>
    <hyperlink ref="Q248" r:id="rId167"/>
    <hyperlink ref="Q212" r:id="rId168"/>
    <hyperlink ref="Q104" r:id="rId169"/>
    <hyperlink ref="Q113" r:id="rId170"/>
    <hyperlink ref="Q108" r:id="rId171"/>
    <hyperlink ref="Q109" r:id="rId172"/>
    <hyperlink ref="Q151" r:id="rId173"/>
    <hyperlink ref="Q153" r:id="rId174"/>
    <hyperlink ref="Q285" r:id="rId175"/>
    <hyperlink ref="Q287" r:id="rId176"/>
    <hyperlink ref="Q297" r:id="rId177"/>
    <hyperlink ref="Q313" r:id="rId178"/>
    <hyperlink ref="Q141:Q142" r:id="rId179" display="datasheet "/>
    <hyperlink ref="Q5" r:id="rId180"/>
    <hyperlink ref="Q6" r:id="rId181"/>
    <hyperlink ref="Q12" r:id="rId182"/>
    <hyperlink ref="Q62" r:id="rId183"/>
    <hyperlink ref="Q67" r:id="rId184"/>
    <hyperlink ref="Q71" r:id="rId185"/>
    <hyperlink ref="Q81" r:id="rId186"/>
    <hyperlink ref="Q86" r:id="rId187"/>
    <hyperlink ref="Q314" r:id="rId188"/>
    <hyperlink ref="Q315" r:id="rId189"/>
    <hyperlink ref="Q298" r:id="rId190"/>
    <hyperlink ref="Q299" r:id="rId191"/>
    <hyperlink ref="Q309" r:id="rId192"/>
    <hyperlink ref="Q261" r:id="rId193"/>
    <hyperlink ref="Q262" r:id="rId194"/>
    <hyperlink ref="Q264" r:id="rId195"/>
    <hyperlink ref="Q265" r:id="rId196"/>
    <hyperlink ref="Q286" r:id="rId197"/>
    <hyperlink ref="Q288" r:id="rId198"/>
    <hyperlink ref="Q290" r:id="rId199"/>
    <hyperlink ref="Q293" r:id="rId200"/>
    <hyperlink ref="Q250" r:id="rId201"/>
    <hyperlink ref="Q210" r:id="rId202"/>
    <hyperlink ref="Q211" r:id="rId203"/>
    <hyperlink ref="Q213" r:id="rId204"/>
    <hyperlink ref="Q214" r:id="rId205"/>
    <hyperlink ref="Q216" r:id="rId206"/>
    <hyperlink ref="Q220" r:id="rId207"/>
    <hyperlink ref="Q230" r:id="rId208"/>
    <hyperlink ref="Q141" r:id="rId209"/>
    <hyperlink ref="Q142" r:id="rId210"/>
    <hyperlink ref="Q146" r:id="rId211"/>
    <hyperlink ref="Q147" r:id="rId212"/>
    <hyperlink ref="Q149" r:id="rId213"/>
    <hyperlink ref="Q152" r:id="rId214"/>
    <hyperlink ref="Q156" r:id="rId215"/>
    <hyperlink ref="Q158" r:id="rId216"/>
    <hyperlink ref="Q163" r:id="rId217"/>
    <hyperlink ref="Q166" r:id="rId218"/>
    <hyperlink ref="Q73" r:id="rId219"/>
    <hyperlink ref="Q64" r:id="rId220"/>
  </hyperlinks>
  <pageMargins left="0.7" right="0.7" top="0.75" bottom="0.75" header="0.3" footer="0.3"/>
  <pageSetup paperSize="9" scale="49" orientation="portrait" r:id="rId2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view="pageBreakPreview" zoomScaleNormal="85" zoomScaleSheetLayoutView="100" zoomScalePageLayoutView="85" workbookViewId="0">
      <pane xSplit="2" ySplit="1" topLeftCell="J29" activePane="bottomRight" state="frozen"/>
      <selection pane="topRight" activeCell="C1" sqref="C1"/>
      <selection pane="bottomLeft" activeCell="A3" sqref="A3"/>
      <selection pane="bottomRight" activeCell="Q123" sqref="Q123"/>
    </sheetView>
  </sheetViews>
  <sheetFormatPr defaultColWidth="8.875" defaultRowHeight="12.75"/>
  <cols>
    <col min="1" max="1" width="14.375" style="15" bestFit="1" customWidth="1"/>
    <col min="2" max="3" width="14" style="15" customWidth="1"/>
    <col min="4" max="4" width="19.625" style="16" customWidth="1"/>
    <col min="5" max="7" width="8.875" style="16"/>
    <col min="8" max="12" width="5.875" style="16" customWidth="1"/>
    <col min="13" max="15" width="8.875" style="16" customWidth="1"/>
    <col min="16" max="16" width="13.375" style="16" customWidth="1"/>
    <col min="17" max="17" width="16.125" style="16" customWidth="1"/>
    <col min="18" max="18" width="15.125" style="16" customWidth="1"/>
    <col min="19" max="19" width="17.125" style="2" customWidth="1"/>
    <col min="20" max="20" width="15.125" style="2" customWidth="1"/>
    <col min="21" max="21" width="19.875" style="2" customWidth="1"/>
    <col min="22" max="22" width="11.5" style="2" customWidth="1"/>
    <col min="23" max="16384" width="8.875" style="2"/>
  </cols>
  <sheetData>
    <row r="1" spans="1:19" ht="23.25">
      <c r="A1" s="168" t="s">
        <v>64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9" s="4" customFormat="1" ht="56.1" customHeight="1">
      <c r="A2" s="163" t="s">
        <v>1</v>
      </c>
      <c r="B2" s="163" t="s">
        <v>2</v>
      </c>
      <c r="C2" s="163" t="s">
        <v>3</v>
      </c>
      <c r="D2" s="163" t="s">
        <v>4</v>
      </c>
      <c r="E2" s="163" t="s">
        <v>5</v>
      </c>
      <c r="F2" s="163" t="s">
        <v>6</v>
      </c>
      <c r="G2" s="163" t="s">
        <v>7</v>
      </c>
      <c r="H2" s="165" t="s">
        <v>288</v>
      </c>
      <c r="I2" s="166"/>
      <c r="J2" s="166"/>
      <c r="K2" s="166"/>
      <c r="L2" s="167"/>
      <c r="M2" s="163" t="s">
        <v>73</v>
      </c>
      <c r="N2" s="163" t="s">
        <v>9</v>
      </c>
      <c r="O2" s="163" t="s">
        <v>10</v>
      </c>
      <c r="P2" s="163" t="s">
        <v>11</v>
      </c>
      <c r="Q2" s="163" t="s">
        <v>12</v>
      </c>
      <c r="R2" s="163" t="s">
        <v>146</v>
      </c>
      <c r="S2" s="3"/>
    </row>
    <row r="3" spans="1:19" s="4" customFormat="1">
      <c r="A3" s="164"/>
      <c r="B3" s="164"/>
      <c r="C3" s="164"/>
      <c r="D3" s="164"/>
      <c r="E3" s="164"/>
      <c r="F3" s="164"/>
      <c r="G3" s="164"/>
      <c r="H3" s="8" t="s">
        <v>14</v>
      </c>
      <c r="I3" s="8"/>
      <c r="J3" s="8" t="s">
        <v>50</v>
      </c>
      <c r="K3" s="8" t="s">
        <v>51</v>
      </c>
      <c r="L3" s="8" t="s">
        <v>52</v>
      </c>
      <c r="M3" s="164"/>
      <c r="N3" s="164"/>
      <c r="O3" s="164"/>
      <c r="P3" s="164"/>
      <c r="Q3" s="164"/>
      <c r="R3" s="164"/>
      <c r="S3" s="3"/>
    </row>
    <row r="4" spans="1:19" s="4" customFormat="1" ht="15.75" customHeight="1">
      <c r="A4" s="48" t="s">
        <v>48</v>
      </c>
      <c r="B4" s="26" t="s">
        <v>104</v>
      </c>
      <c r="C4" s="77" t="s">
        <v>112</v>
      </c>
      <c r="D4" s="77" t="s">
        <v>79</v>
      </c>
      <c r="E4" s="48">
        <v>-20</v>
      </c>
      <c r="F4" s="48">
        <v>-4</v>
      </c>
      <c r="G4" s="48">
        <v>-1</v>
      </c>
      <c r="H4" s="12">
        <v>44</v>
      </c>
      <c r="I4" s="68"/>
      <c r="J4" s="12">
        <v>70</v>
      </c>
      <c r="K4" s="12">
        <v>90</v>
      </c>
      <c r="L4" s="9"/>
      <c r="M4" s="48">
        <v>12.8</v>
      </c>
      <c r="N4" s="48">
        <v>2.2000000000000002</v>
      </c>
      <c r="O4" s="48">
        <v>4.0999999999999996</v>
      </c>
      <c r="P4" s="77" t="s">
        <v>117</v>
      </c>
      <c r="Q4" s="43" t="s">
        <v>915</v>
      </c>
      <c r="R4" s="11" t="s">
        <v>144</v>
      </c>
      <c r="S4" s="3"/>
    </row>
    <row r="5" spans="1:19" s="4" customFormat="1" ht="13.5">
      <c r="A5" s="48" t="s">
        <v>48</v>
      </c>
      <c r="B5" s="48" t="s">
        <v>89</v>
      </c>
      <c r="C5" s="77" t="s">
        <v>91</v>
      </c>
      <c r="D5" s="77" t="s">
        <v>79</v>
      </c>
      <c r="E5" s="27">
        <v>-20</v>
      </c>
      <c r="F5" s="48">
        <v>-4</v>
      </c>
      <c r="G5" s="48">
        <v>-1</v>
      </c>
      <c r="H5" s="12">
        <v>44</v>
      </c>
      <c r="I5" s="68"/>
      <c r="J5" s="12">
        <v>70</v>
      </c>
      <c r="K5" s="12">
        <v>90</v>
      </c>
      <c r="L5" s="9"/>
      <c r="M5" s="48">
        <v>12.9</v>
      </c>
      <c r="N5" s="48">
        <v>1.8</v>
      </c>
      <c r="O5" s="48">
        <v>3.2</v>
      </c>
      <c r="P5" s="48" t="s">
        <v>117</v>
      </c>
      <c r="Q5" s="43" t="s">
        <v>844</v>
      </c>
      <c r="R5" s="48" t="s">
        <v>144</v>
      </c>
      <c r="S5" s="3"/>
    </row>
    <row r="6" spans="1:19" s="4" customFormat="1" ht="13.5">
      <c r="A6" s="48" t="s">
        <v>48</v>
      </c>
      <c r="B6" s="48" t="s">
        <v>101</v>
      </c>
      <c r="C6" s="77" t="s">
        <v>110</v>
      </c>
      <c r="D6" s="77" t="s">
        <v>79</v>
      </c>
      <c r="E6" s="48">
        <v>-20</v>
      </c>
      <c r="F6" s="48">
        <v>-4</v>
      </c>
      <c r="G6" s="48">
        <v>-1.2</v>
      </c>
      <c r="H6" s="12">
        <v>65</v>
      </c>
      <c r="I6" s="68"/>
      <c r="J6" s="12">
        <v>96</v>
      </c>
      <c r="K6" s="12">
        <v>250</v>
      </c>
      <c r="L6" s="9"/>
      <c r="M6" s="48">
        <v>7.2</v>
      </c>
      <c r="N6" s="48">
        <v>1.2</v>
      </c>
      <c r="O6" s="48">
        <v>2.2999999999999998</v>
      </c>
      <c r="P6" s="77" t="s">
        <v>117</v>
      </c>
      <c r="Q6" s="43" t="s">
        <v>845</v>
      </c>
      <c r="R6" s="11" t="s">
        <v>144</v>
      </c>
      <c r="S6" s="3"/>
    </row>
    <row r="7" spans="1:19" s="4" customFormat="1" ht="13.5">
      <c r="A7" s="48" t="s">
        <v>48</v>
      </c>
      <c r="B7" s="48" t="s">
        <v>102</v>
      </c>
      <c r="C7" s="77" t="s">
        <v>111</v>
      </c>
      <c r="D7" s="77" t="s">
        <v>79</v>
      </c>
      <c r="E7" s="48">
        <v>-20</v>
      </c>
      <c r="F7" s="48">
        <v>-3</v>
      </c>
      <c r="G7" s="48">
        <v>-1</v>
      </c>
      <c r="H7" s="12">
        <v>100</v>
      </c>
      <c r="I7" s="68"/>
      <c r="J7" s="12">
        <v>135</v>
      </c>
      <c r="K7" s="12"/>
      <c r="L7" s="9"/>
      <c r="M7" s="48">
        <v>5.4</v>
      </c>
      <c r="N7" s="48">
        <v>1</v>
      </c>
      <c r="O7" s="48">
        <v>1.3</v>
      </c>
      <c r="P7" s="77" t="s">
        <v>117</v>
      </c>
      <c r="Q7" s="43" t="s">
        <v>846</v>
      </c>
      <c r="R7" s="11" t="s">
        <v>144</v>
      </c>
      <c r="S7" s="3"/>
    </row>
    <row r="8" spans="1:19" s="4" customFormat="1" ht="13.5">
      <c r="A8" s="48" t="s">
        <v>48</v>
      </c>
      <c r="B8" s="48" t="s">
        <v>49</v>
      </c>
      <c r="C8" s="77" t="str">
        <f t="shared" ref="C8:C10" si="0">RIGHT(B8,8)</f>
        <v>TM063P02</v>
      </c>
      <c r="D8" s="77" t="s">
        <v>78</v>
      </c>
      <c r="E8" s="48">
        <v>-20</v>
      </c>
      <c r="F8" s="48">
        <v>-46</v>
      </c>
      <c r="G8" s="48">
        <v>-1.2</v>
      </c>
      <c r="H8" s="12">
        <v>6.3</v>
      </c>
      <c r="I8" s="68"/>
      <c r="J8" s="12">
        <v>7.5</v>
      </c>
      <c r="K8" s="12">
        <v>9.5</v>
      </c>
      <c r="L8" s="12">
        <v>15</v>
      </c>
      <c r="M8" s="48">
        <v>49</v>
      </c>
      <c r="N8" s="48">
        <v>10</v>
      </c>
      <c r="O8" s="48">
        <v>7.6</v>
      </c>
      <c r="P8" s="48" t="s">
        <v>117</v>
      </c>
      <c r="Q8" s="43" t="s">
        <v>847</v>
      </c>
      <c r="R8" s="48" t="s">
        <v>144</v>
      </c>
      <c r="S8" s="3"/>
    </row>
    <row r="9" spans="1:19" s="4" customFormat="1" ht="13.5">
      <c r="A9" s="48" t="s">
        <v>48</v>
      </c>
      <c r="B9" s="48" t="s">
        <v>72</v>
      </c>
      <c r="C9" s="77" t="str">
        <f t="shared" si="0"/>
        <v>TM095P02</v>
      </c>
      <c r="D9" s="77" t="s">
        <v>78</v>
      </c>
      <c r="E9" s="48">
        <v>-20</v>
      </c>
      <c r="F9" s="48">
        <v>-20</v>
      </c>
      <c r="G9" s="48">
        <v>-1.2</v>
      </c>
      <c r="H9" s="12">
        <v>9.5</v>
      </c>
      <c r="I9" s="68"/>
      <c r="J9" s="12">
        <v>12.5</v>
      </c>
      <c r="K9" s="12">
        <v>18</v>
      </c>
      <c r="L9" s="9" t="s">
        <v>21</v>
      </c>
      <c r="M9" s="48">
        <v>51</v>
      </c>
      <c r="N9" s="48">
        <v>4.9000000000000004</v>
      </c>
      <c r="O9" s="48">
        <v>13</v>
      </c>
      <c r="P9" s="48" t="s">
        <v>117</v>
      </c>
      <c r="Q9" s="43" t="s">
        <v>858</v>
      </c>
      <c r="R9" s="48" t="s">
        <v>144</v>
      </c>
      <c r="S9" s="3"/>
    </row>
    <row r="10" spans="1:19" s="4" customFormat="1" ht="13.5">
      <c r="A10" s="48" t="s">
        <v>48</v>
      </c>
      <c r="B10" s="48" t="s">
        <v>77</v>
      </c>
      <c r="C10" s="77" t="str">
        <f t="shared" si="0"/>
        <v>TN027P02</v>
      </c>
      <c r="D10" s="77" t="s">
        <v>298</v>
      </c>
      <c r="E10" s="48">
        <v>-20</v>
      </c>
      <c r="F10" s="48">
        <v>-100</v>
      </c>
      <c r="G10" s="48">
        <v>-1.2</v>
      </c>
      <c r="H10" s="12">
        <v>3.2</v>
      </c>
      <c r="I10" s="68"/>
      <c r="J10" s="12">
        <v>4.0999999999999996</v>
      </c>
      <c r="K10" s="9" t="s">
        <v>21</v>
      </c>
      <c r="L10" s="9" t="s">
        <v>21</v>
      </c>
      <c r="M10" s="48">
        <v>87</v>
      </c>
      <c r="N10" s="48">
        <v>18</v>
      </c>
      <c r="O10" s="48">
        <v>16</v>
      </c>
      <c r="P10" s="48" t="s">
        <v>117</v>
      </c>
      <c r="Q10" s="43" t="s">
        <v>916</v>
      </c>
      <c r="R10" s="48" t="s">
        <v>144</v>
      </c>
      <c r="S10" s="3"/>
    </row>
    <row r="11" spans="1:19" s="4" customFormat="1">
      <c r="A11" s="48"/>
      <c r="B11" s="48"/>
      <c r="C11" s="77"/>
      <c r="D11" s="77"/>
      <c r="E11" s="48"/>
      <c r="F11" s="48"/>
      <c r="G11" s="48"/>
      <c r="H11" s="12"/>
      <c r="I11" s="68"/>
      <c r="J11" s="12"/>
      <c r="K11" s="12"/>
      <c r="L11" s="9"/>
      <c r="M11" s="48"/>
      <c r="N11" s="48"/>
      <c r="O11" s="48"/>
      <c r="P11" s="48"/>
      <c r="Q11" s="48"/>
      <c r="R11" s="48"/>
      <c r="S11" s="3"/>
    </row>
    <row r="12" spans="1:19" s="4" customFormat="1" ht="13.5">
      <c r="A12" s="48" t="s">
        <v>90</v>
      </c>
      <c r="B12" s="48" t="s">
        <v>103</v>
      </c>
      <c r="C12" s="77" t="s">
        <v>113</v>
      </c>
      <c r="D12" s="77" t="s">
        <v>79</v>
      </c>
      <c r="E12" s="48">
        <v>20</v>
      </c>
      <c r="F12" s="48">
        <v>6</v>
      </c>
      <c r="G12" s="48">
        <v>1.2</v>
      </c>
      <c r="H12" s="12">
        <v>20</v>
      </c>
      <c r="I12" s="68"/>
      <c r="J12" s="12">
        <v>35</v>
      </c>
      <c r="K12" s="12"/>
      <c r="L12" s="9"/>
      <c r="M12" s="48">
        <v>8.5</v>
      </c>
      <c r="N12" s="48">
        <v>1.5</v>
      </c>
      <c r="O12" s="48">
        <v>3.5</v>
      </c>
      <c r="P12" s="77" t="s">
        <v>116</v>
      </c>
      <c r="Q12" s="43" t="s">
        <v>917</v>
      </c>
      <c r="R12" s="11" t="s">
        <v>144</v>
      </c>
      <c r="S12" s="3"/>
    </row>
    <row r="13" spans="1:19" s="4" customFormat="1" ht="13.5">
      <c r="A13" s="48" t="s">
        <v>90</v>
      </c>
      <c r="B13" s="48" t="s">
        <v>93</v>
      </c>
      <c r="C13" s="77" t="s">
        <v>94</v>
      </c>
      <c r="D13" s="77" t="s">
        <v>79</v>
      </c>
      <c r="E13" s="48">
        <v>20</v>
      </c>
      <c r="F13" s="48">
        <v>5</v>
      </c>
      <c r="G13" s="48">
        <v>1.2</v>
      </c>
      <c r="H13" s="12">
        <v>30</v>
      </c>
      <c r="I13" s="68"/>
      <c r="J13" s="12">
        <v>51</v>
      </c>
      <c r="K13" s="12">
        <v>80</v>
      </c>
      <c r="L13" s="9"/>
      <c r="M13" s="48">
        <v>6.2</v>
      </c>
      <c r="N13" s="48">
        <v>0.9</v>
      </c>
      <c r="O13" s="48">
        <v>2.1</v>
      </c>
      <c r="P13" s="48" t="s">
        <v>116</v>
      </c>
      <c r="Q13" s="43" t="s">
        <v>918</v>
      </c>
      <c r="R13" s="48" t="s">
        <v>144</v>
      </c>
      <c r="S13" s="3"/>
    </row>
    <row r="14" spans="1:19" s="4" customFormat="1" ht="13.5">
      <c r="A14" s="48" t="s">
        <v>90</v>
      </c>
      <c r="B14" s="48" t="s">
        <v>105</v>
      </c>
      <c r="C14" s="77" t="s">
        <v>114</v>
      </c>
      <c r="D14" s="77" t="s">
        <v>79</v>
      </c>
      <c r="E14" s="48">
        <v>20</v>
      </c>
      <c r="F14" s="48">
        <v>3.6</v>
      </c>
      <c r="G14" s="48">
        <v>1.2</v>
      </c>
      <c r="H14" s="12">
        <v>45</v>
      </c>
      <c r="I14" s="68"/>
      <c r="J14" s="12">
        <v>60</v>
      </c>
      <c r="K14" s="12">
        <v>85</v>
      </c>
      <c r="L14" s="9"/>
      <c r="M14" s="48">
        <v>4.5999999999999996</v>
      </c>
      <c r="N14" s="48">
        <v>0.66</v>
      </c>
      <c r="O14" s="48">
        <v>1.5</v>
      </c>
      <c r="P14" s="77" t="s">
        <v>116</v>
      </c>
      <c r="Q14" s="43" t="s">
        <v>919</v>
      </c>
      <c r="R14" s="11" t="s">
        <v>144</v>
      </c>
      <c r="S14" s="3"/>
    </row>
    <row r="15" spans="1:19" s="4" customFormat="1" ht="13.5">
      <c r="A15" s="76" t="s">
        <v>90</v>
      </c>
      <c r="B15" s="76" t="s">
        <v>376</v>
      </c>
      <c r="C15" s="77" t="s">
        <v>377</v>
      </c>
      <c r="D15" s="77" t="s">
        <v>378</v>
      </c>
      <c r="E15" s="76">
        <v>20</v>
      </c>
      <c r="F15" s="76">
        <v>8</v>
      </c>
      <c r="G15" s="76">
        <v>1.2</v>
      </c>
      <c r="H15" s="12">
        <v>14.8</v>
      </c>
      <c r="I15" s="68"/>
      <c r="J15" s="12">
        <v>23</v>
      </c>
      <c r="K15" s="12"/>
      <c r="L15" s="9"/>
      <c r="M15" s="76">
        <v>14.2</v>
      </c>
      <c r="N15" s="76">
        <v>1.8</v>
      </c>
      <c r="O15" s="76">
        <v>5</v>
      </c>
      <c r="P15" s="77" t="s">
        <v>235</v>
      </c>
      <c r="Q15" s="43" t="s">
        <v>920</v>
      </c>
      <c r="R15" s="11" t="s">
        <v>354</v>
      </c>
      <c r="S15" s="3"/>
    </row>
    <row r="16" spans="1:19" s="4" customFormat="1" ht="13.5">
      <c r="A16" s="76" t="s">
        <v>422</v>
      </c>
      <c r="B16" s="76" t="s">
        <v>423</v>
      </c>
      <c r="C16" s="77" t="s">
        <v>431</v>
      </c>
      <c r="D16" s="77" t="s">
        <v>430</v>
      </c>
      <c r="E16" s="76">
        <v>20</v>
      </c>
      <c r="F16" s="76">
        <v>7</v>
      </c>
      <c r="G16" s="76">
        <v>1.2</v>
      </c>
      <c r="H16" s="12">
        <v>15</v>
      </c>
      <c r="I16" s="68"/>
      <c r="J16" s="12">
        <v>23</v>
      </c>
      <c r="K16" s="12"/>
      <c r="L16" s="9"/>
      <c r="M16" s="76">
        <v>10</v>
      </c>
      <c r="N16" s="76">
        <v>1.8</v>
      </c>
      <c r="O16" s="76">
        <v>3.7</v>
      </c>
      <c r="P16" s="77" t="s">
        <v>407</v>
      </c>
      <c r="Q16" s="43" t="s">
        <v>921</v>
      </c>
      <c r="R16" s="11" t="s">
        <v>406</v>
      </c>
      <c r="S16" s="3"/>
    </row>
    <row r="17" spans="1:19" s="4" customFormat="1" ht="13.5">
      <c r="A17" s="38"/>
      <c r="B17" s="67"/>
      <c r="C17" s="74"/>
      <c r="D17" s="74"/>
      <c r="E17" s="38"/>
      <c r="F17" s="38"/>
      <c r="G17" s="38"/>
      <c r="H17" s="28"/>
      <c r="I17" s="29"/>
      <c r="J17" s="30"/>
      <c r="K17" s="30"/>
      <c r="L17" s="31"/>
      <c r="M17" s="38"/>
      <c r="N17" s="38"/>
      <c r="O17" s="38"/>
      <c r="P17" s="74"/>
      <c r="Q17" s="78"/>
      <c r="R17" s="75"/>
      <c r="S17" s="3"/>
    </row>
    <row r="18" spans="1:19" s="4" customFormat="1" ht="56.1" customHeight="1">
      <c r="A18" s="163" t="s">
        <v>1</v>
      </c>
      <c r="B18" s="163" t="s">
        <v>2</v>
      </c>
      <c r="C18" s="163" t="s">
        <v>3</v>
      </c>
      <c r="D18" s="163" t="s">
        <v>4</v>
      </c>
      <c r="E18" s="163" t="s">
        <v>5</v>
      </c>
      <c r="F18" s="163" t="s">
        <v>6</v>
      </c>
      <c r="G18" s="163" t="s">
        <v>7</v>
      </c>
      <c r="H18" s="165" t="s">
        <v>288</v>
      </c>
      <c r="I18" s="166"/>
      <c r="J18" s="166"/>
      <c r="K18" s="166"/>
      <c r="L18" s="167"/>
      <c r="M18" s="163" t="s">
        <v>8</v>
      </c>
      <c r="N18" s="163" t="s">
        <v>9</v>
      </c>
      <c r="O18" s="163" t="s">
        <v>10</v>
      </c>
      <c r="P18" s="163" t="s">
        <v>11</v>
      </c>
      <c r="Q18" s="163" t="s">
        <v>12</v>
      </c>
      <c r="R18" s="163" t="s">
        <v>146</v>
      </c>
      <c r="S18" s="3"/>
    </row>
    <row r="19" spans="1:19" s="4" customFormat="1">
      <c r="A19" s="164"/>
      <c r="B19" s="164"/>
      <c r="C19" s="164"/>
      <c r="D19" s="164"/>
      <c r="E19" s="164"/>
      <c r="F19" s="164"/>
      <c r="G19" s="164"/>
      <c r="H19" s="8" t="s">
        <v>13</v>
      </c>
      <c r="I19" s="8"/>
      <c r="J19" s="8" t="s">
        <v>14</v>
      </c>
      <c r="K19" s="8" t="s">
        <v>97</v>
      </c>
      <c r="L19" s="8"/>
      <c r="M19" s="164"/>
      <c r="N19" s="164"/>
      <c r="O19" s="164"/>
      <c r="P19" s="164"/>
      <c r="Q19" s="164"/>
      <c r="R19" s="164"/>
      <c r="S19" s="3"/>
    </row>
    <row r="20" spans="1:19" s="4" customFormat="1" ht="12" customHeight="1">
      <c r="A20" s="77" t="s">
        <v>92</v>
      </c>
      <c r="B20" s="77" t="s">
        <v>95</v>
      </c>
      <c r="C20" s="77" t="s">
        <v>96</v>
      </c>
      <c r="D20" s="77" t="s">
        <v>79</v>
      </c>
      <c r="E20" s="77">
        <v>-30</v>
      </c>
      <c r="F20" s="77">
        <v>-4</v>
      </c>
      <c r="G20" s="9">
        <v>-1.2</v>
      </c>
      <c r="H20" s="10">
        <v>38</v>
      </c>
      <c r="I20" s="9"/>
      <c r="J20" s="10">
        <v>44</v>
      </c>
      <c r="K20" s="10">
        <v>75</v>
      </c>
      <c r="L20" s="9"/>
      <c r="M20" s="9">
        <v>14.2</v>
      </c>
      <c r="N20" s="9">
        <v>3.2</v>
      </c>
      <c r="O20" s="9">
        <v>4.0999999999999996</v>
      </c>
      <c r="P20" s="77" t="s">
        <v>117</v>
      </c>
      <c r="Q20" s="43" t="s">
        <v>922</v>
      </c>
      <c r="R20" s="11" t="s">
        <v>144</v>
      </c>
      <c r="S20" s="3"/>
    </row>
    <row r="21" spans="1:19" s="4" customFormat="1" ht="12" customHeight="1">
      <c r="A21" s="77" t="s">
        <v>92</v>
      </c>
      <c r="B21" s="77" t="s">
        <v>334</v>
      </c>
      <c r="C21" s="77" t="s">
        <v>337</v>
      </c>
      <c r="D21" s="77" t="s">
        <v>79</v>
      </c>
      <c r="E21" s="77">
        <v>-30</v>
      </c>
      <c r="F21" s="77">
        <v>-4.5</v>
      </c>
      <c r="G21" s="9">
        <v>-3</v>
      </c>
      <c r="H21" s="10">
        <v>50</v>
      </c>
      <c r="I21" s="9"/>
      <c r="J21" s="10">
        <v>85</v>
      </c>
      <c r="K21" s="10"/>
      <c r="L21" s="9"/>
      <c r="M21" s="9">
        <v>9</v>
      </c>
      <c r="N21" s="9">
        <v>2.2000000000000002</v>
      </c>
      <c r="O21" s="9">
        <v>2.5</v>
      </c>
      <c r="P21" s="77" t="s">
        <v>117</v>
      </c>
      <c r="Q21" s="43" t="s">
        <v>923</v>
      </c>
      <c r="R21" s="11" t="s">
        <v>144</v>
      </c>
      <c r="S21" s="3"/>
    </row>
    <row r="22" spans="1:19" s="4" customFormat="1" ht="12" customHeight="1">
      <c r="A22" s="77" t="s">
        <v>92</v>
      </c>
      <c r="B22" s="77" t="s">
        <v>106</v>
      </c>
      <c r="C22" s="77" t="s">
        <v>108</v>
      </c>
      <c r="D22" s="77" t="s">
        <v>79</v>
      </c>
      <c r="E22" s="77">
        <v>-30</v>
      </c>
      <c r="F22" s="77">
        <v>-3.6</v>
      </c>
      <c r="G22" s="9">
        <v>-3</v>
      </c>
      <c r="H22" s="10">
        <v>85</v>
      </c>
      <c r="I22" s="9"/>
      <c r="J22" s="10">
        <v>145</v>
      </c>
      <c r="K22" s="10"/>
      <c r="L22" s="9"/>
      <c r="M22" s="9">
        <v>5.0999999999999996</v>
      </c>
      <c r="N22" s="9">
        <v>0.9</v>
      </c>
      <c r="O22" s="9">
        <v>1.1000000000000001</v>
      </c>
      <c r="P22" s="77" t="s">
        <v>117</v>
      </c>
      <c r="Q22" s="43" t="s">
        <v>924</v>
      </c>
      <c r="R22" s="11" t="s">
        <v>144</v>
      </c>
      <c r="S22" s="3"/>
    </row>
    <row r="23" spans="1:19" s="4" customFormat="1" ht="12" customHeight="1">
      <c r="A23" s="77" t="s">
        <v>92</v>
      </c>
      <c r="B23" s="77" t="s">
        <v>107</v>
      </c>
      <c r="C23" s="77" t="s">
        <v>109</v>
      </c>
      <c r="D23" s="77" t="s">
        <v>79</v>
      </c>
      <c r="E23" s="77">
        <v>-30</v>
      </c>
      <c r="F23" s="77">
        <v>-3.1</v>
      </c>
      <c r="G23" s="9">
        <v>-3</v>
      </c>
      <c r="H23" s="10">
        <v>125</v>
      </c>
      <c r="I23" s="9"/>
      <c r="J23" s="10">
        <v>190</v>
      </c>
      <c r="K23" s="10"/>
      <c r="L23" s="9"/>
      <c r="M23" s="9">
        <v>6.3</v>
      </c>
      <c r="N23" s="9">
        <v>0.8</v>
      </c>
      <c r="O23" s="9">
        <v>1.4</v>
      </c>
      <c r="P23" s="77" t="s">
        <v>117</v>
      </c>
      <c r="Q23" s="43" t="s">
        <v>925</v>
      </c>
      <c r="R23" s="11" t="s">
        <v>144</v>
      </c>
      <c r="S23" s="3"/>
    </row>
    <row r="24" spans="1:19" s="4" customFormat="1" ht="12" customHeight="1">
      <c r="A24" s="77" t="s">
        <v>92</v>
      </c>
      <c r="B24" s="77" t="s">
        <v>133</v>
      </c>
      <c r="C24" s="77" t="str">
        <f>RIGHT(B24,8)</f>
        <v>TM085P03</v>
      </c>
      <c r="D24" s="77" t="s">
        <v>78</v>
      </c>
      <c r="E24" s="77">
        <v>-30</v>
      </c>
      <c r="F24" s="77">
        <v>-20</v>
      </c>
      <c r="G24" s="9">
        <v>-3</v>
      </c>
      <c r="H24" s="9">
        <v>8.5</v>
      </c>
      <c r="I24" s="9"/>
      <c r="J24" s="10">
        <v>15</v>
      </c>
      <c r="K24" s="10"/>
      <c r="L24" s="9"/>
      <c r="M24" s="9">
        <v>54</v>
      </c>
      <c r="N24" s="9">
        <v>7.3</v>
      </c>
      <c r="O24" s="9">
        <v>13</v>
      </c>
      <c r="P24" s="77" t="s">
        <v>140</v>
      </c>
      <c r="Q24" s="43" t="s">
        <v>926</v>
      </c>
      <c r="R24" s="11" t="s">
        <v>144</v>
      </c>
      <c r="S24" s="3"/>
    </row>
    <row r="25" spans="1:19" s="4" customFormat="1" ht="12" customHeight="1">
      <c r="A25" s="77" t="s">
        <v>92</v>
      </c>
      <c r="B25" s="77" t="s">
        <v>98</v>
      </c>
      <c r="C25" s="77" t="str">
        <f>RIGHT(B25,8)</f>
        <v>TM105P03</v>
      </c>
      <c r="D25" s="77" t="s">
        <v>78</v>
      </c>
      <c r="E25" s="77">
        <v>-30</v>
      </c>
      <c r="F25" s="77">
        <v>-24</v>
      </c>
      <c r="G25" s="9">
        <v>-3</v>
      </c>
      <c r="H25" s="9">
        <v>10.5</v>
      </c>
      <c r="I25" s="9"/>
      <c r="J25" s="10">
        <v>18</v>
      </c>
      <c r="K25" s="10"/>
      <c r="L25" s="9"/>
      <c r="M25" s="9">
        <v>52</v>
      </c>
      <c r="N25" s="9">
        <v>6.5</v>
      </c>
      <c r="O25" s="9">
        <v>10</v>
      </c>
      <c r="P25" s="77" t="s">
        <v>117</v>
      </c>
      <c r="Q25" s="43" t="s">
        <v>927</v>
      </c>
      <c r="R25" s="11" t="s">
        <v>144</v>
      </c>
      <c r="S25" s="3"/>
    </row>
    <row r="26" spans="1:19" s="4" customFormat="1" ht="12" customHeight="1">
      <c r="A26" s="77" t="s">
        <v>92</v>
      </c>
      <c r="B26" s="77" t="s">
        <v>123</v>
      </c>
      <c r="C26" s="77" t="str">
        <f>RIGHT(B26,8)</f>
        <v>TM200P03</v>
      </c>
      <c r="D26" s="77" t="s">
        <v>78</v>
      </c>
      <c r="E26" s="77">
        <v>-30</v>
      </c>
      <c r="F26" s="77">
        <v>-18</v>
      </c>
      <c r="G26" s="9">
        <v>-3</v>
      </c>
      <c r="H26" s="10">
        <v>20</v>
      </c>
      <c r="I26" s="9"/>
      <c r="J26" s="10">
        <v>35</v>
      </c>
      <c r="K26" s="10"/>
      <c r="L26" s="9"/>
      <c r="M26" s="9">
        <v>20.3</v>
      </c>
      <c r="N26" s="9">
        <v>3.2</v>
      </c>
      <c r="O26" s="9">
        <v>4.9000000000000004</v>
      </c>
      <c r="P26" s="77" t="s">
        <v>140</v>
      </c>
      <c r="Q26" s="43" t="s">
        <v>928</v>
      </c>
      <c r="R26" s="11" t="s">
        <v>144</v>
      </c>
      <c r="S26" s="3"/>
    </row>
    <row r="27" spans="1:19" s="4" customFormat="1" ht="12" customHeight="1">
      <c r="A27" s="77" t="s">
        <v>92</v>
      </c>
      <c r="B27" s="77" t="s">
        <v>122</v>
      </c>
      <c r="C27" s="77" t="str">
        <f>RIGHT(B27,8)</f>
        <v>TS075P03</v>
      </c>
      <c r="D27" s="77" t="s">
        <v>141</v>
      </c>
      <c r="E27" s="77">
        <v>-30</v>
      </c>
      <c r="F27" s="77">
        <v>-15</v>
      </c>
      <c r="G27" s="9">
        <v>-3</v>
      </c>
      <c r="H27" s="9">
        <v>7.5</v>
      </c>
      <c r="I27" s="9"/>
      <c r="J27" s="10">
        <v>12</v>
      </c>
      <c r="K27" s="10"/>
      <c r="L27" s="9"/>
      <c r="M27" s="9">
        <v>56</v>
      </c>
      <c r="N27" s="10">
        <v>15</v>
      </c>
      <c r="O27" s="10">
        <v>18</v>
      </c>
      <c r="P27" s="77" t="s">
        <v>140</v>
      </c>
      <c r="Q27" s="43" t="s">
        <v>929</v>
      </c>
      <c r="R27" s="11" t="s">
        <v>406</v>
      </c>
      <c r="S27" s="3"/>
    </row>
    <row r="28" spans="1:19" s="4" customFormat="1" ht="12" customHeight="1">
      <c r="A28" s="77" t="s">
        <v>92</v>
      </c>
      <c r="B28" s="77" t="s">
        <v>408</v>
      </c>
      <c r="C28" s="77" t="str">
        <f>RIGHT(B28,9)</f>
        <v>TM140P03B</v>
      </c>
      <c r="D28" s="77" t="s">
        <v>78</v>
      </c>
      <c r="E28" s="77">
        <v>-30</v>
      </c>
      <c r="F28" s="77">
        <v>-9</v>
      </c>
      <c r="G28" s="9">
        <v>-2.5</v>
      </c>
      <c r="H28" s="9">
        <v>14</v>
      </c>
      <c r="I28" s="9"/>
      <c r="J28" s="10">
        <v>22</v>
      </c>
      <c r="K28" s="10"/>
      <c r="L28" s="9"/>
      <c r="M28" s="9">
        <v>22</v>
      </c>
      <c r="N28" s="9">
        <v>8.6999999999999993</v>
      </c>
      <c r="O28" s="10">
        <v>7</v>
      </c>
      <c r="P28" s="77" t="s">
        <v>409</v>
      </c>
      <c r="Q28" s="43"/>
      <c r="R28" s="11" t="s">
        <v>406</v>
      </c>
      <c r="S28" s="3"/>
    </row>
    <row r="29" spans="1:19" s="97" customFormat="1" ht="12" customHeight="1">
      <c r="A29" s="94" t="s">
        <v>92</v>
      </c>
      <c r="B29" s="94" t="s">
        <v>749</v>
      </c>
      <c r="C29" s="94" t="str">
        <f t="shared" ref="C29" si="1">RIGHT(B29,8)</f>
        <v>S130P03Z</v>
      </c>
      <c r="D29" s="94" t="s">
        <v>141</v>
      </c>
      <c r="E29" s="94">
        <v>-30</v>
      </c>
      <c r="F29" s="94">
        <v>-15</v>
      </c>
      <c r="G29" s="99">
        <v>-2.2000000000000002</v>
      </c>
      <c r="H29" s="100">
        <v>13</v>
      </c>
      <c r="I29" s="99"/>
      <c r="J29" s="100">
        <v>17</v>
      </c>
      <c r="K29" s="100"/>
      <c r="L29" s="99"/>
      <c r="M29" s="99">
        <v>48</v>
      </c>
      <c r="N29" s="99">
        <v>12</v>
      </c>
      <c r="O29" s="99">
        <v>14</v>
      </c>
      <c r="P29" s="94" t="s">
        <v>140</v>
      </c>
      <c r="Q29" s="102" t="s">
        <v>930</v>
      </c>
      <c r="R29" s="101" t="s">
        <v>144</v>
      </c>
      <c r="S29" s="80"/>
    </row>
    <row r="30" spans="1:19" s="4" customFormat="1" ht="12" customHeight="1">
      <c r="A30" s="77" t="s">
        <v>92</v>
      </c>
      <c r="B30" s="77" t="s">
        <v>253</v>
      </c>
      <c r="C30" s="77" t="str">
        <f t="shared" ref="C30:C31" si="2">RIGHT(B30,8)</f>
        <v>TS140P03</v>
      </c>
      <c r="D30" s="77" t="s">
        <v>141</v>
      </c>
      <c r="E30" s="77">
        <v>-30</v>
      </c>
      <c r="F30" s="77">
        <v>-12</v>
      </c>
      <c r="G30" s="9">
        <v>-3</v>
      </c>
      <c r="H30" s="10">
        <v>14</v>
      </c>
      <c r="I30" s="9"/>
      <c r="J30" s="10">
        <v>21</v>
      </c>
      <c r="K30" s="10"/>
      <c r="L30" s="9"/>
      <c r="M30" s="9">
        <v>39.299999999999997</v>
      </c>
      <c r="N30" s="9">
        <v>4.9000000000000004</v>
      </c>
      <c r="O30" s="9">
        <v>7.5</v>
      </c>
      <c r="P30" s="77" t="s">
        <v>140</v>
      </c>
      <c r="Q30" s="43" t="s">
        <v>931</v>
      </c>
      <c r="R30" s="11" t="s">
        <v>144</v>
      </c>
      <c r="S30" s="3"/>
    </row>
    <row r="31" spans="1:19" s="97" customFormat="1" ht="12" customHeight="1">
      <c r="A31" s="94" t="s">
        <v>92</v>
      </c>
      <c r="B31" s="94" t="s">
        <v>752</v>
      </c>
      <c r="C31" s="94" t="str">
        <f t="shared" si="2"/>
        <v>S180P03T</v>
      </c>
      <c r="D31" s="94" t="s">
        <v>141</v>
      </c>
      <c r="E31" s="94">
        <v>-30</v>
      </c>
      <c r="F31" s="94">
        <v>-9.3000000000000007</v>
      </c>
      <c r="G31" s="99">
        <v>-2</v>
      </c>
      <c r="H31" s="100">
        <v>18</v>
      </c>
      <c r="I31" s="99"/>
      <c r="J31" s="100">
        <v>26</v>
      </c>
      <c r="K31" s="100"/>
      <c r="L31" s="99"/>
      <c r="M31" s="99">
        <v>18</v>
      </c>
      <c r="N31" s="99">
        <v>3.4</v>
      </c>
      <c r="O31" s="99">
        <v>7.1</v>
      </c>
      <c r="P31" s="94" t="s">
        <v>140</v>
      </c>
      <c r="Q31" s="102" t="s">
        <v>932</v>
      </c>
      <c r="R31" s="101" t="s">
        <v>144</v>
      </c>
      <c r="S31" s="80"/>
    </row>
    <row r="32" spans="1:19" s="4" customFormat="1" ht="12" customHeight="1">
      <c r="A32" s="77" t="s">
        <v>92</v>
      </c>
      <c r="B32" s="77" t="s">
        <v>120</v>
      </c>
      <c r="C32" s="77" t="str">
        <f>RIGHT(B32,8)</f>
        <v>TS200P03</v>
      </c>
      <c r="D32" s="77" t="s">
        <v>141</v>
      </c>
      <c r="E32" s="77">
        <v>-30</v>
      </c>
      <c r="F32" s="77">
        <v>-10</v>
      </c>
      <c r="G32" s="9">
        <v>-3</v>
      </c>
      <c r="H32" s="10">
        <v>20</v>
      </c>
      <c r="I32" s="9"/>
      <c r="J32" s="10">
        <v>35</v>
      </c>
      <c r="K32" s="10"/>
      <c r="L32" s="9"/>
      <c r="M32" s="9">
        <v>20.3</v>
      </c>
      <c r="N32" s="9">
        <v>3.2</v>
      </c>
      <c r="O32" s="9">
        <v>4.9000000000000004</v>
      </c>
      <c r="P32" s="77" t="s">
        <v>140</v>
      </c>
      <c r="Q32" s="43" t="s">
        <v>933</v>
      </c>
      <c r="R32" s="11" t="s">
        <v>144</v>
      </c>
      <c r="S32" s="3"/>
    </row>
    <row r="33" spans="1:19" s="4" customFormat="1" ht="12" customHeight="1">
      <c r="A33" s="77" t="s">
        <v>92</v>
      </c>
      <c r="B33" s="77" t="s">
        <v>124</v>
      </c>
      <c r="C33" s="77" t="str">
        <f>RIGHT(B33,8)</f>
        <v>TS450P03</v>
      </c>
      <c r="D33" s="77" t="s">
        <v>141</v>
      </c>
      <c r="E33" s="77">
        <v>-30</v>
      </c>
      <c r="F33" s="77">
        <v>-6</v>
      </c>
      <c r="G33" s="9">
        <v>-3</v>
      </c>
      <c r="H33" s="10">
        <v>45</v>
      </c>
      <c r="I33" s="9"/>
      <c r="J33" s="10">
        <v>75</v>
      </c>
      <c r="K33" s="10"/>
      <c r="L33" s="9"/>
      <c r="M33" s="9">
        <v>9</v>
      </c>
      <c r="N33" s="9">
        <v>2.2000000000000002</v>
      </c>
      <c r="O33" s="9">
        <v>2.5</v>
      </c>
      <c r="P33" s="77" t="s">
        <v>140</v>
      </c>
      <c r="Q33" s="43" t="s">
        <v>934</v>
      </c>
      <c r="R33" s="11" t="s">
        <v>144</v>
      </c>
      <c r="S33" s="3"/>
    </row>
    <row r="34" spans="1:19" s="4" customFormat="1" ht="13.5">
      <c r="A34" s="77" t="s">
        <v>254</v>
      </c>
      <c r="B34" s="77" t="s">
        <v>255</v>
      </c>
      <c r="C34" s="77" t="str">
        <f>RIGHT(B34,8)</f>
        <v>TN036P03</v>
      </c>
      <c r="D34" s="77" t="s">
        <v>142</v>
      </c>
      <c r="E34" s="77">
        <v>-30</v>
      </c>
      <c r="F34" s="77">
        <v>-80</v>
      </c>
      <c r="G34" s="9">
        <v>-3</v>
      </c>
      <c r="H34" s="9">
        <v>3.6</v>
      </c>
      <c r="I34" s="9"/>
      <c r="J34" s="9">
        <v>5.6</v>
      </c>
      <c r="K34" s="9"/>
      <c r="L34" s="9"/>
      <c r="M34" s="9">
        <v>96.5</v>
      </c>
      <c r="N34" s="9">
        <v>24.8</v>
      </c>
      <c r="O34" s="9">
        <v>13.8</v>
      </c>
      <c r="P34" s="77" t="s">
        <v>117</v>
      </c>
      <c r="Q34" s="43" t="s">
        <v>935</v>
      </c>
      <c r="R34" s="11" t="s">
        <v>144</v>
      </c>
      <c r="S34" s="3"/>
    </row>
    <row r="35" spans="1:19" s="4" customFormat="1" ht="12" customHeight="1">
      <c r="A35" s="77" t="s">
        <v>254</v>
      </c>
      <c r="B35" s="77" t="s">
        <v>256</v>
      </c>
      <c r="C35" s="77" t="str">
        <f>RIGHT(B35,8)</f>
        <v>TD080P03</v>
      </c>
      <c r="D35" s="77" t="s">
        <v>53</v>
      </c>
      <c r="E35" s="77">
        <v>-30</v>
      </c>
      <c r="F35" s="77">
        <v>-80</v>
      </c>
      <c r="G35" s="9">
        <v>-3</v>
      </c>
      <c r="H35" s="9">
        <v>7.5</v>
      </c>
      <c r="I35" s="9"/>
      <c r="J35" s="10">
        <v>12</v>
      </c>
      <c r="K35" s="9"/>
      <c r="L35" s="9"/>
      <c r="M35" s="9">
        <v>62.4</v>
      </c>
      <c r="N35" s="9">
        <v>8.5</v>
      </c>
      <c r="O35" s="9">
        <v>13</v>
      </c>
      <c r="P35" s="77" t="s">
        <v>117</v>
      </c>
      <c r="Q35" s="43" t="s">
        <v>936</v>
      </c>
      <c r="R35" s="11" t="s">
        <v>144</v>
      </c>
      <c r="S35" s="3"/>
    </row>
    <row r="36" spans="1:19" s="4" customFormat="1" ht="12" customHeight="1">
      <c r="A36" s="77" t="s">
        <v>92</v>
      </c>
      <c r="B36" s="77" t="s">
        <v>121</v>
      </c>
      <c r="C36" s="77" t="str">
        <f t="shared" ref="C36:C39" si="3">RIGHT(B36,8)</f>
        <v>TD200P03</v>
      </c>
      <c r="D36" s="77" t="s">
        <v>53</v>
      </c>
      <c r="E36" s="77">
        <v>-30</v>
      </c>
      <c r="F36" s="77">
        <v>-35</v>
      </c>
      <c r="G36" s="9">
        <v>-3</v>
      </c>
      <c r="H36" s="10">
        <v>20</v>
      </c>
      <c r="I36" s="9"/>
      <c r="J36" s="10">
        <v>34</v>
      </c>
      <c r="K36" s="10"/>
      <c r="L36" s="9"/>
      <c r="M36" s="9">
        <v>20.3</v>
      </c>
      <c r="N36" s="9">
        <v>3.2</v>
      </c>
      <c r="O36" s="9">
        <v>4.9000000000000004</v>
      </c>
      <c r="P36" s="77" t="s">
        <v>140</v>
      </c>
      <c r="Q36" s="43" t="s">
        <v>937</v>
      </c>
      <c r="R36" s="11" t="s">
        <v>144</v>
      </c>
      <c r="S36" s="3"/>
    </row>
    <row r="37" spans="1:19" s="4" customFormat="1" ht="12" customHeight="1">
      <c r="A37" s="77" t="s">
        <v>92</v>
      </c>
      <c r="B37" s="77" t="s">
        <v>359</v>
      </c>
      <c r="C37" s="59" t="s">
        <v>597</v>
      </c>
      <c r="D37" s="77" t="s">
        <v>405</v>
      </c>
      <c r="E37" s="77">
        <v>-30</v>
      </c>
      <c r="F37" s="77">
        <v>-5</v>
      </c>
      <c r="G37" s="9">
        <v>-3</v>
      </c>
      <c r="H37" s="10">
        <v>50</v>
      </c>
      <c r="I37" s="9"/>
      <c r="J37" s="10">
        <v>85</v>
      </c>
      <c r="K37" s="10"/>
      <c r="L37" s="9"/>
      <c r="M37" s="9">
        <v>9</v>
      </c>
      <c r="N37" s="9">
        <v>2.2000000000000002</v>
      </c>
      <c r="O37" s="9">
        <v>2.5</v>
      </c>
      <c r="P37" s="77" t="s">
        <v>140</v>
      </c>
      <c r="Q37" s="43" t="s">
        <v>938</v>
      </c>
      <c r="R37" s="11" t="s">
        <v>144</v>
      </c>
      <c r="S37" s="3"/>
    </row>
    <row r="38" spans="1:19" s="4" customFormat="1" ht="12" customHeight="1">
      <c r="A38" s="77" t="s">
        <v>358</v>
      </c>
      <c r="B38" s="77" t="s">
        <v>356</v>
      </c>
      <c r="C38" s="77" t="str">
        <f t="shared" si="3"/>
        <v>TS240B03</v>
      </c>
      <c r="D38" s="77" t="s">
        <v>158</v>
      </c>
      <c r="E38" s="77">
        <v>-30</v>
      </c>
      <c r="F38" s="77">
        <v>-8</v>
      </c>
      <c r="G38" s="9">
        <v>-3</v>
      </c>
      <c r="H38" s="10">
        <v>24</v>
      </c>
      <c r="I38" s="9"/>
      <c r="J38" s="10">
        <v>37</v>
      </c>
      <c r="K38" s="10"/>
      <c r="L38" s="9"/>
      <c r="M38" s="9">
        <v>20.3</v>
      </c>
      <c r="N38" s="9">
        <v>3.2</v>
      </c>
      <c r="O38" s="9">
        <v>4.9000000000000004</v>
      </c>
      <c r="P38" s="77" t="s">
        <v>360</v>
      </c>
      <c r="Q38" s="43" t="s">
        <v>939</v>
      </c>
      <c r="R38" s="11" t="s">
        <v>144</v>
      </c>
      <c r="S38" s="3"/>
    </row>
    <row r="39" spans="1:19" s="4" customFormat="1" ht="12" customHeight="1">
      <c r="A39" s="77" t="s">
        <v>358</v>
      </c>
      <c r="B39" s="77" t="s">
        <v>357</v>
      </c>
      <c r="C39" s="77" t="str">
        <f t="shared" si="3"/>
        <v>TS500B03</v>
      </c>
      <c r="D39" s="77" t="s">
        <v>158</v>
      </c>
      <c r="E39" s="77">
        <v>-30</v>
      </c>
      <c r="F39" s="77">
        <v>-5</v>
      </c>
      <c r="G39" s="9">
        <v>-3</v>
      </c>
      <c r="H39" s="10">
        <v>50</v>
      </c>
      <c r="I39" s="9"/>
      <c r="J39" s="10">
        <v>80</v>
      </c>
      <c r="K39" s="10"/>
      <c r="L39" s="9"/>
      <c r="M39" s="9">
        <v>9</v>
      </c>
      <c r="N39" s="9">
        <v>2.2000000000000002</v>
      </c>
      <c r="O39" s="9">
        <v>2.5</v>
      </c>
      <c r="P39" s="77" t="s">
        <v>360</v>
      </c>
      <c r="Q39" s="43" t="s">
        <v>940</v>
      </c>
      <c r="R39" s="11" t="s">
        <v>144</v>
      </c>
      <c r="S39" s="3"/>
    </row>
    <row r="40" spans="1:19" s="4" customFormat="1" ht="12" customHeight="1">
      <c r="A40" s="77"/>
      <c r="B40" s="77"/>
      <c r="C40" s="77"/>
      <c r="D40" s="77"/>
      <c r="E40" s="77"/>
      <c r="F40" s="77"/>
      <c r="G40" s="9"/>
      <c r="H40" s="10"/>
      <c r="I40" s="9"/>
      <c r="J40" s="10"/>
      <c r="K40" s="10"/>
      <c r="L40" s="9"/>
      <c r="M40" s="9"/>
      <c r="N40" s="9"/>
      <c r="O40" s="9"/>
      <c r="P40" s="77"/>
      <c r="Q40" s="40"/>
      <c r="R40" s="11"/>
      <c r="S40" s="3"/>
    </row>
    <row r="41" spans="1:19" s="4" customFormat="1" ht="12" customHeight="1">
      <c r="A41" s="77" t="s">
        <v>257</v>
      </c>
      <c r="B41" s="77" t="s">
        <v>258</v>
      </c>
      <c r="C41" s="77" t="s">
        <v>259</v>
      </c>
      <c r="D41" s="77" t="s">
        <v>79</v>
      </c>
      <c r="E41" s="77">
        <v>30</v>
      </c>
      <c r="F41" s="77">
        <v>3.5</v>
      </c>
      <c r="G41" s="9">
        <v>1.2</v>
      </c>
      <c r="H41" s="10">
        <v>50</v>
      </c>
      <c r="I41" s="9"/>
      <c r="J41" s="10">
        <v>80</v>
      </c>
      <c r="K41" s="10"/>
      <c r="L41" s="9"/>
      <c r="M41" s="9">
        <v>5.2</v>
      </c>
      <c r="N41" s="9">
        <v>1.5</v>
      </c>
      <c r="O41" s="9">
        <v>1.8</v>
      </c>
      <c r="P41" s="77" t="s">
        <v>116</v>
      </c>
      <c r="Q41" s="43" t="s">
        <v>941</v>
      </c>
      <c r="R41" s="11" t="s">
        <v>144</v>
      </c>
      <c r="S41" s="3"/>
    </row>
    <row r="42" spans="1:19" s="4" customFormat="1" ht="12" customHeight="1">
      <c r="A42" s="77" t="s">
        <v>257</v>
      </c>
      <c r="B42" s="77" t="s">
        <v>260</v>
      </c>
      <c r="C42" s="77" t="s">
        <v>261</v>
      </c>
      <c r="D42" s="77" t="s">
        <v>79</v>
      </c>
      <c r="E42" s="77">
        <v>30</v>
      </c>
      <c r="F42" s="77">
        <v>5</v>
      </c>
      <c r="G42" s="9">
        <v>3</v>
      </c>
      <c r="H42" s="10">
        <v>35</v>
      </c>
      <c r="I42" s="9"/>
      <c r="J42" s="10">
        <v>50</v>
      </c>
      <c r="K42" s="10"/>
      <c r="L42" s="9"/>
      <c r="M42" s="9">
        <v>7.1</v>
      </c>
      <c r="N42" s="9">
        <v>1.1000000000000001</v>
      </c>
      <c r="O42" s="9">
        <v>2.2000000000000002</v>
      </c>
      <c r="P42" s="77" t="s">
        <v>116</v>
      </c>
      <c r="Q42" s="43" t="s">
        <v>942</v>
      </c>
      <c r="R42" s="11" t="s">
        <v>354</v>
      </c>
      <c r="S42" s="3"/>
    </row>
    <row r="43" spans="1:19" s="4" customFormat="1" ht="12" customHeight="1">
      <c r="A43" s="77" t="s">
        <v>257</v>
      </c>
      <c r="B43" s="87" t="s">
        <v>472</v>
      </c>
      <c r="C43" s="87" t="s">
        <v>262</v>
      </c>
      <c r="D43" s="87" t="s">
        <v>79</v>
      </c>
      <c r="E43" s="87">
        <v>30</v>
      </c>
      <c r="F43" s="87">
        <v>6</v>
      </c>
      <c r="G43" s="17">
        <v>3</v>
      </c>
      <c r="H43" s="9">
        <v>27</v>
      </c>
      <c r="I43" s="9"/>
      <c r="J43" s="9">
        <v>40</v>
      </c>
      <c r="K43" s="10"/>
      <c r="L43" s="9"/>
      <c r="M43" s="17">
        <v>10.9</v>
      </c>
      <c r="N43" s="39">
        <v>1.75</v>
      </c>
      <c r="O43" s="17">
        <v>3.4</v>
      </c>
      <c r="P43" s="77" t="s">
        <v>235</v>
      </c>
      <c r="Q43" s="43" t="s">
        <v>916</v>
      </c>
      <c r="R43" s="89" t="s">
        <v>144</v>
      </c>
      <c r="S43" s="3"/>
    </row>
    <row r="44" spans="1:19" s="4" customFormat="1" ht="13.5">
      <c r="A44" s="77" t="s">
        <v>263</v>
      </c>
      <c r="B44" s="77" t="s">
        <v>473</v>
      </c>
      <c r="C44" s="77" t="str">
        <f t="shared" ref="C44" si="4">RIGHT(B44,8)</f>
        <v>TS050N03</v>
      </c>
      <c r="D44" s="77" t="s">
        <v>141</v>
      </c>
      <c r="E44" s="77">
        <v>30</v>
      </c>
      <c r="F44" s="77">
        <v>20</v>
      </c>
      <c r="G44" s="9">
        <v>3</v>
      </c>
      <c r="H44" s="10">
        <v>5</v>
      </c>
      <c r="I44" s="9"/>
      <c r="J44" s="9">
        <v>9</v>
      </c>
      <c r="K44" s="10"/>
      <c r="L44" s="9"/>
      <c r="M44" s="9">
        <v>52</v>
      </c>
      <c r="N44" s="9">
        <v>5.7</v>
      </c>
      <c r="O44" s="9">
        <v>7.2</v>
      </c>
      <c r="P44" s="77" t="s">
        <v>116</v>
      </c>
      <c r="Q44" s="43" t="s">
        <v>917</v>
      </c>
      <c r="R44" s="11" t="s">
        <v>144</v>
      </c>
      <c r="S44" s="3"/>
    </row>
    <row r="45" spans="1:19" s="4" customFormat="1" ht="12" customHeight="1">
      <c r="A45" s="77" t="s">
        <v>257</v>
      </c>
      <c r="B45" s="87" t="s">
        <v>119</v>
      </c>
      <c r="C45" s="77" t="str">
        <f>RIGHT(B45,8)</f>
        <v>TS060N03</v>
      </c>
      <c r="D45" s="87" t="s">
        <v>141</v>
      </c>
      <c r="E45" s="87">
        <v>30</v>
      </c>
      <c r="F45" s="87">
        <v>18</v>
      </c>
      <c r="G45" s="17">
        <v>3</v>
      </c>
      <c r="H45" s="9">
        <v>6</v>
      </c>
      <c r="I45" s="9"/>
      <c r="J45" s="9">
        <v>9.5</v>
      </c>
      <c r="K45" s="10"/>
      <c r="L45" s="9"/>
      <c r="M45" s="18">
        <v>41</v>
      </c>
      <c r="N45" s="18">
        <v>6</v>
      </c>
      <c r="O45" s="18">
        <v>13</v>
      </c>
      <c r="P45" s="77" t="s">
        <v>116</v>
      </c>
      <c r="Q45" s="43" t="s">
        <v>943</v>
      </c>
      <c r="R45" s="89" t="s">
        <v>144</v>
      </c>
      <c r="S45" s="3"/>
    </row>
    <row r="46" spans="1:19" s="4" customFormat="1" ht="12" customHeight="1">
      <c r="A46" s="77" t="s">
        <v>257</v>
      </c>
      <c r="B46" s="87" t="s">
        <v>264</v>
      </c>
      <c r="C46" s="77" t="str">
        <f t="shared" ref="C46:C48" si="5">RIGHT(B46,8)</f>
        <v>TS120N03</v>
      </c>
      <c r="D46" s="87" t="s">
        <v>141</v>
      </c>
      <c r="E46" s="87">
        <v>30</v>
      </c>
      <c r="F46" s="87">
        <v>12</v>
      </c>
      <c r="G46" s="17">
        <v>3</v>
      </c>
      <c r="H46" s="9">
        <v>11.5</v>
      </c>
      <c r="I46" s="9"/>
      <c r="J46" s="9">
        <v>18</v>
      </c>
      <c r="K46" s="10"/>
      <c r="L46" s="9"/>
      <c r="M46" s="18">
        <v>12</v>
      </c>
      <c r="N46" s="17">
        <v>1.2</v>
      </c>
      <c r="O46" s="17">
        <v>3.7</v>
      </c>
      <c r="P46" s="77" t="s">
        <v>116</v>
      </c>
      <c r="Q46" s="43" t="s">
        <v>944</v>
      </c>
      <c r="R46" s="89" t="s">
        <v>144</v>
      </c>
      <c r="S46" s="3"/>
    </row>
    <row r="47" spans="1:19" s="4" customFormat="1" ht="13.5">
      <c r="A47" s="77" t="s">
        <v>263</v>
      </c>
      <c r="B47" s="77" t="s">
        <v>265</v>
      </c>
      <c r="C47" s="77" t="str">
        <f t="shared" si="5"/>
        <v>TM040N03</v>
      </c>
      <c r="D47" s="77" t="s">
        <v>78</v>
      </c>
      <c r="E47" s="77">
        <v>30</v>
      </c>
      <c r="F47" s="77">
        <v>32</v>
      </c>
      <c r="G47" s="9">
        <v>3</v>
      </c>
      <c r="H47" s="10">
        <v>4</v>
      </c>
      <c r="I47" s="9"/>
      <c r="J47" s="9">
        <v>6.6</v>
      </c>
      <c r="K47" s="10"/>
      <c r="L47" s="9"/>
      <c r="M47" s="9">
        <v>42</v>
      </c>
      <c r="N47" s="9">
        <v>4.7</v>
      </c>
      <c r="O47" s="9">
        <v>9.3000000000000007</v>
      </c>
      <c r="P47" s="77" t="s">
        <v>116</v>
      </c>
      <c r="Q47" s="43" t="s">
        <v>945</v>
      </c>
      <c r="R47" s="11" t="s">
        <v>144</v>
      </c>
      <c r="S47" s="3"/>
    </row>
    <row r="48" spans="1:19" s="4" customFormat="1" ht="13.5">
      <c r="A48" s="77" t="s">
        <v>263</v>
      </c>
      <c r="B48" s="77" t="s">
        <v>266</v>
      </c>
      <c r="C48" s="77" t="str">
        <f t="shared" si="5"/>
        <v>TM060N03</v>
      </c>
      <c r="D48" s="77" t="s">
        <v>78</v>
      </c>
      <c r="E48" s="77">
        <v>30</v>
      </c>
      <c r="F48" s="77">
        <v>26</v>
      </c>
      <c r="G48" s="9">
        <v>3</v>
      </c>
      <c r="H48" s="10">
        <v>6</v>
      </c>
      <c r="I48" s="9"/>
      <c r="J48" s="9">
        <v>9.5</v>
      </c>
      <c r="K48" s="10"/>
      <c r="L48" s="9"/>
      <c r="M48" s="9">
        <v>34.6</v>
      </c>
      <c r="N48" s="9">
        <v>4.8</v>
      </c>
      <c r="O48" s="9">
        <v>9.6999999999999993</v>
      </c>
      <c r="P48" s="77" t="s">
        <v>425</v>
      </c>
      <c r="Q48" s="43" t="s">
        <v>946</v>
      </c>
      <c r="R48" s="11" t="s">
        <v>144</v>
      </c>
      <c r="S48" s="3"/>
    </row>
    <row r="49" spans="1:19" s="4" customFormat="1" ht="13.5">
      <c r="A49" s="77" t="s">
        <v>263</v>
      </c>
      <c r="B49" s="87" t="s">
        <v>474</v>
      </c>
      <c r="C49" s="77" t="str">
        <f>RIGHT(B49,9)</f>
        <v>TO120N03B</v>
      </c>
      <c r="D49" s="77" t="s">
        <v>405</v>
      </c>
      <c r="E49" s="87">
        <v>30</v>
      </c>
      <c r="F49" s="87">
        <v>14</v>
      </c>
      <c r="G49" s="17">
        <v>3</v>
      </c>
      <c r="H49" s="10">
        <v>12</v>
      </c>
      <c r="I49" s="9"/>
      <c r="J49" s="9">
        <v>16</v>
      </c>
      <c r="K49" s="10"/>
      <c r="L49" s="9"/>
      <c r="M49" s="17">
        <v>19</v>
      </c>
      <c r="N49" s="17">
        <v>2</v>
      </c>
      <c r="O49" s="17">
        <v>3</v>
      </c>
      <c r="P49" s="77" t="s">
        <v>425</v>
      </c>
      <c r="Q49" s="43" t="s">
        <v>947</v>
      </c>
      <c r="R49" s="77" t="s">
        <v>354</v>
      </c>
      <c r="S49" s="3"/>
    </row>
    <row r="50" spans="1:19" s="4" customFormat="1" ht="12" customHeight="1">
      <c r="A50" s="77" t="s">
        <v>257</v>
      </c>
      <c r="B50" s="87" t="s">
        <v>475</v>
      </c>
      <c r="C50" s="77" t="str">
        <f t="shared" ref="C50:C58" si="6">RIGHT(B50,8)</f>
        <v>TM120N03</v>
      </c>
      <c r="D50" s="77" t="s">
        <v>78</v>
      </c>
      <c r="E50" s="87">
        <v>30</v>
      </c>
      <c r="F50" s="87">
        <v>18.5</v>
      </c>
      <c r="G50" s="17">
        <v>3</v>
      </c>
      <c r="H50" s="9">
        <v>11.5</v>
      </c>
      <c r="I50" s="9"/>
      <c r="J50" s="9">
        <v>16</v>
      </c>
      <c r="K50" s="10"/>
      <c r="L50" s="9"/>
      <c r="M50" s="18">
        <v>12</v>
      </c>
      <c r="N50" s="17">
        <v>1.2</v>
      </c>
      <c r="O50" s="17">
        <v>3.7</v>
      </c>
      <c r="P50" s="77" t="s">
        <v>235</v>
      </c>
      <c r="Q50" s="43" t="s">
        <v>948</v>
      </c>
      <c r="R50" s="89" t="s">
        <v>354</v>
      </c>
      <c r="S50" s="3"/>
    </row>
    <row r="51" spans="1:19" s="4" customFormat="1" ht="12" customHeight="1">
      <c r="A51" s="77" t="s">
        <v>257</v>
      </c>
      <c r="B51" s="87" t="s">
        <v>420</v>
      </c>
      <c r="C51" s="77" t="str">
        <f>RIGHT(B51,9)</f>
        <v>TP220N03B</v>
      </c>
      <c r="D51" s="77" t="s">
        <v>432</v>
      </c>
      <c r="E51" s="87">
        <v>30</v>
      </c>
      <c r="F51" s="87">
        <v>34</v>
      </c>
      <c r="G51" s="17">
        <v>2.5</v>
      </c>
      <c r="H51" s="9">
        <v>22</v>
      </c>
      <c r="I51" s="9"/>
      <c r="J51" s="9"/>
      <c r="K51" s="10"/>
      <c r="L51" s="9"/>
      <c r="M51" s="18">
        <v>9</v>
      </c>
      <c r="N51" s="17">
        <v>2</v>
      </c>
      <c r="O51" s="17">
        <v>1.8</v>
      </c>
      <c r="P51" s="77" t="s">
        <v>425</v>
      </c>
      <c r="Q51" s="43" t="s">
        <v>949</v>
      </c>
      <c r="R51" s="77" t="s">
        <v>354</v>
      </c>
      <c r="S51" s="3"/>
    </row>
    <row r="52" spans="1:19" s="4" customFormat="1" ht="12" customHeight="1">
      <c r="A52" s="77" t="s">
        <v>257</v>
      </c>
      <c r="B52" s="87" t="s">
        <v>390</v>
      </c>
      <c r="C52" s="77" t="str">
        <f t="shared" si="6"/>
        <v>TS200N03</v>
      </c>
      <c r="D52" s="77" t="s">
        <v>158</v>
      </c>
      <c r="E52" s="87">
        <v>30</v>
      </c>
      <c r="F52" s="87">
        <v>9.5</v>
      </c>
      <c r="G52" s="17">
        <v>3</v>
      </c>
      <c r="H52" s="9">
        <v>20</v>
      </c>
      <c r="I52" s="9"/>
      <c r="J52" s="9">
        <v>30</v>
      </c>
      <c r="K52" s="10"/>
      <c r="L52" s="9"/>
      <c r="M52" s="17">
        <v>11.5</v>
      </c>
      <c r="N52" s="17">
        <v>1.6</v>
      </c>
      <c r="O52" s="17">
        <v>3.3</v>
      </c>
      <c r="P52" s="77" t="s">
        <v>235</v>
      </c>
      <c r="Q52" s="43" t="s">
        <v>950</v>
      </c>
      <c r="R52" s="89" t="s">
        <v>354</v>
      </c>
      <c r="S52" s="3"/>
    </row>
    <row r="53" spans="1:19" s="4" customFormat="1" ht="13.5">
      <c r="A53" s="77" t="s">
        <v>263</v>
      </c>
      <c r="B53" s="77" t="s">
        <v>267</v>
      </c>
      <c r="C53" s="77" t="str">
        <f t="shared" si="6"/>
        <v>TM200N03</v>
      </c>
      <c r="D53" s="77" t="s">
        <v>78</v>
      </c>
      <c r="E53" s="77">
        <v>30</v>
      </c>
      <c r="F53" s="77">
        <v>12</v>
      </c>
      <c r="G53" s="9">
        <v>3</v>
      </c>
      <c r="H53" s="10">
        <v>20</v>
      </c>
      <c r="I53" s="9"/>
      <c r="J53" s="9">
        <v>30</v>
      </c>
      <c r="K53" s="10"/>
      <c r="L53" s="9"/>
      <c r="M53" s="9">
        <v>11.5</v>
      </c>
      <c r="N53" s="9">
        <v>1.6</v>
      </c>
      <c r="O53" s="9">
        <v>2.8</v>
      </c>
      <c r="P53" s="77" t="s">
        <v>235</v>
      </c>
      <c r="Q53" s="43" t="s">
        <v>951</v>
      </c>
      <c r="R53" s="89" t="s">
        <v>354</v>
      </c>
      <c r="S53" s="3"/>
    </row>
    <row r="54" spans="1:19" s="4" customFormat="1" ht="13.5">
      <c r="A54" s="87" t="s">
        <v>257</v>
      </c>
      <c r="B54" s="87" t="s">
        <v>441</v>
      </c>
      <c r="C54" s="77" t="str">
        <f>RIGHT(B54,9)</f>
        <v>TN017N03P</v>
      </c>
      <c r="D54" s="77" t="s">
        <v>442</v>
      </c>
      <c r="E54" s="87">
        <v>30</v>
      </c>
      <c r="F54" s="87"/>
      <c r="G54" s="17">
        <v>2.5</v>
      </c>
      <c r="H54" s="10">
        <v>1.7</v>
      </c>
      <c r="I54" s="9"/>
      <c r="J54" s="9">
        <v>2.5</v>
      </c>
      <c r="K54" s="10"/>
      <c r="L54" s="9"/>
      <c r="M54" s="17"/>
      <c r="N54" s="17"/>
      <c r="O54" s="17"/>
      <c r="P54" s="77" t="s">
        <v>235</v>
      </c>
      <c r="Q54" s="43"/>
      <c r="R54" s="89" t="s">
        <v>424</v>
      </c>
      <c r="S54" s="3"/>
    </row>
    <row r="55" spans="1:19" s="4" customFormat="1" ht="13.5">
      <c r="A55" s="87" t="s">
        <v>263</v>
      </c>
      <c r="B55" s="87" t="s">
        <v>476</v>
      </c>
      <c r="C55" s="87" t="str">
        <f t="shared" si="6"/>
        <v>TM035N03</v>
      </c>
      <c r="D55" s="77" t="s">
        <v>78</v>
      </c>
      <c r="E55" s="87">
        <v>30</v>
      </c>
      <c r="F55" s="87">
        <v>37</v>
      </c>
      <c r="G55" s="17">
        <v>3</v>
      </c>
      <c r="H55" s="9">
        <v>3.5</v>
      </c>
      <c r="I55" s="9"/>
      <c r="J55" s="9">
        <v>4</v>
      </c>
      <c r="K55" s="10"/>
      <c r="L55" s="9"/>
      <c r="M55" s="17">
        <v>44.6</v>
      </c>
      <c r="N55" s="17">
        <v>8.3000000000000007</v>
      </c>
      <c r="O55" s="17">
        <v>6.5</v>
      </c>
      <c r="P55" s="77" t="s">
        <v>116</v>
      </c>
      <c r="Q55" s="43" t="s">
        <v>926</v>
      </c>
      <c r="R55" s="89" t="s">
        <v>144</v>
      </c>
      <c r="S55" s="3"/>
    </row>
    <row r="56" spans="1:19" s="4" customFormat="1" ht="13.5">
      <c r="A56" s="87" t="s">
        <v>263</v>
      </c>
      <c r="B56" s="87" t="s">
        <v>268</v>
      </c>
      <c r="C56" s="87" t="str">
        <f t="shared" si="6"/>
        <v>TN020N03</v>
      </c>
      <c r="D56" s="87" t="s">
        <v>142</v>
      </c>
      <c r="E56" s="87">
        <v>30</v>
      </c>
      <c r="F56" s="87">
        <v>100</v>
      </c>
      <c r="G56" s="17">
        <v>3</v>
      </c>
      <c r="H56" s="10">
        <v>2</v>
      </c>
      <c r="I56" s="9"/>
      <c r="J56" s="9">
        <v>2.6</v>
      </c>
      <c r="K56" s="10"/>
      <c r="L56" s="9"/>
      <c r="M56" s="17">
        <v>67</v>
      </c>
      <c r="N56" s="17">
        <v>15</v>
      </c>
      <c r="O56" s="17">
        <v>14</v>
      </c>
      <c r="P56" s="87" t="s">
        <v>116</v>
      </c>
      <c r="Q56" s="43" t="s">
        <v>927</v>
      </c>
      <c r="R56" s="89" t="s">
        <v>144</v>
      </c>
      <c r="S56" s="3"/>
    </row>
    <row r="57" spans="1:19" s="4" customFormat="1" ht="13.5">
      <c r="A57" s="87" t="s">
        <v>263</v>
      </c>
      <c r="B57" s="87" t="s">
        <v>269</v>
      </c>
      <c r="C57" s="87" t="str">
        <f t="shared" si="6"/>
        <v>TN021N03</v>
      </c>
      <c r="D57" s="87" t="s">
        <v>142</v>
      </c>
      <c r="E57" s="87">
        <v>30</v>
      </c>
      <c r="F57" s="87">
        <v>100</v>
      </c>
      <c r="G57" s="17">
        <v>3</v>
      </c>
      <c r="H57" s="9">
        <v>2.1</v>
      </c>
      <c r="I57" s="9"/>
      <c r="J57" s="9">
        <v>3.3</v>
      </c>
      <c r="K57" s="10"/>
      <c r="L57" s="9"/>
      <c r="M57" s="17">
        <v>59</v>
      </c>
      <c r="N57" s="17">
        <v>13</v>
      </c>
      <c r="O57" s="17">
        <v>11</v>
      </c>
      <c r="P57" s="87" t="s">
        <v>116</v>
      </c>
      <c r="Q57" s="43" t="s">
        <v>928</v>
      </c>
      <c r="R57" s="89" t="s">
        <v>144</v>
      </c>
      <c r="S57" s="3"/>
    </row>
    <row r="58" spans="1:19" s="4" customFormat="1" ht="13.5">
      <c r="A58" s="87" t="s">
        <v>263</v>
      </c>
      <c r="B58" s="87" t="s">
        <v>270</v>
      </c>
      <c r="C58" s="87" t="str">
        <f t="shared" si="6"/>
        <v>TN030N03</v>
      </c>
      <c r="D58" s="87" t="s">
        <v>142</v>
      </c>
      <c r="E58" s="87">
        <v>30</v>
      </c>
      <c r="F58" s="87">
        <v>75</v>
      </c>
      <c r="G58" s="17">
        <v>3</v>
      </c>
      <c r="H58" s="10">
        <v>3</v>
      </c>
      <c r="I58" s="9"/>
      <c r="J58" s="9">
        <v>4</v>
      </c>
      <c r="K58" s="10"/>
      <c r="L58" s="9"/>
      <c r="M58" s="17">
        <v>44.6</v>
      </c>
      <c r="N58" s="17">
        <v>8.3000000000000007</v>
      </c>
      <c r="O58" s="17">
        <v>6.5</v>
      </c>
      <c r="P58" s="87" t="s">
        <v>116</v>
      </c>
      <c r="Q58" s="43" t="s">
        <v>929</v>
      </c>
      <c r="R58" s="89" t="s">
        <v>144</v>
      </c>
      <c r="S58" s="3"/>
    </row>
    <row r="59" spans="1:19" s="4" customFormat="1" ht="12" customHeight="1">
      <c r="A59" s="77" t="s">
        <v>257</v>
      </c>
      <c r="B59" s="87" t="s">
        <v>271</v>
      </c>
      <c r="C59" s="87" t="s">
        <v>272</v>
      </c>
      <c r="D59" s="87" t="s">
        <v>53</v>
      </c>
      <c r="E59" s="87">
        <v>30</v>
      </c>
      <c r="F59" s="87">
        <v>189</v>
      </c>
      <c r="G59" s="17">
        <v>2.4</v>
      </c>
      <c r="H59" s="9">
        <v>2.5</v>
      </c>
      <c r="I59" s="9"/>
      <c r="J59" s="9">
        <v>3</v>
      </c>
      <c r="K59" s="10"/>
      <c r="L59" s="9"/>
      <c r="M59" s="10">
        <v>88</v>
      </c>
      <c r="N59" s="10">
        <v>12</v>
      </c>
      <c r="O59" s="10">
        <v>28</v>
      </c>
      <c r="P59" s="77" t="s">
        <v>116</v>
      </c>
      <c r="Q59" s="43" t="s">
        <v>930</v>
      </c>
      <c r="R59" s="89" t="s">
        <v>144</v>
      </c>
      <c r="S59" s="3"/>
    </row>
    <row r="60" spans="1:19" s="4" customFormat="1" ht="13.5">
      <c r="A60" s="87" t="s">
        <v>263</v>
      </c>
      <c r="B60" s="87" t="s">
        <v>477</v>
      </c>
      <c r="C60" s="87" t="str">
        <f>RIGHT(B60,8)</f>
        <v>TD035N03</v>
      </c>
      <c r="D60" s="87" t="s">
        <v>53</v>
      </c>
      <c r="E60" s="87">
        <v>30</v>
      </c>
      <c r="F60" s="87">
        <v>80</v>
      </c>
      <c r="G60" s="17">
        <v>3</v>
      </c>
      <c r="H60" s="9">
        <v>3.5</v>
      </c>
      <c r="I60" s="9"/>
      <c r="J60" s="9">
        <v>5.5</v>
      </c>
      <c r="K60" s="10"/>
      <c r="L60" s="9"/>
      <c r="M60" s="18">
        <v>64</v>
      </c>
      <c r="N60" s="18">
        <v>10</v>
      </c>
      <c r="O60" s="18">
        <v>13</v>
      </c>
      <c r="P60" s="77" t="s">
        <v>116</v>
      </c>
      <c r="Q60" s="43" t="s">
        <v>931</v>
      </c>
      <c r="R60" s="89" t="s">
        <v>144</v>
      </c>
      <c r="S60" s="3"/>
    </row>
    <row r="61" spans="1:19" s="4" customFormat="1" ht="13.5">
      <c r="A61" s="77" t="s">
        <v>263</v>
      </c>
      <c r="B61" s="77" t="s">
        <v>273</v>
      </c>
      <c r="C61" s="77" t="str">
        <f t="shared" ref="C61" si="7">RIGHT(B61,8)</f>
        <v>TD040N03</v>
      </c>
      <c r="D61" s="77" t="s">
        <v>53</v>
      </c>
      <c r="E61" s="77">
        <v>30</v>
      </c>
      <c r="F61" s="77">
        <v>90</v>
      </c>
      <c r="G61" s="9">
        <v>3</v>
      </c>
      <c r="H61" s="10">
        <v>4</v>
      </c>
      <c r="I61" s="9"/>
      <c r="J61" s="9">
        <v>6.6</v>
      </c>
      <c r="K61" s="10"/>
      <c r="L61" s="9"/>
      <c r="M61" s="9">
        <v>59</v>
      </c>
      <c r="N61" s="9">
        <v>7.2</v>
      </c>
      <c r="O61" s="9">
        <v>12.7</v>
      </c>
      <c r="P61" s="77" t="s">
        <v>425</v>
      </c>
      <c r="Q61" s="43" t="s">
        <v>932</v>
      </c>
      <c r="R61" s="11" t="s">
        <v>481</v>
      </c>
      <c r="S61" s="3"/>
    </row>
    <row r="62" spans="1:19" s="4" customFormat="1" ht="13.5">
      <c r="A62" s="77" t="s">
        <v>429</v>
      </c>
      <c r="B62" s="77" t="s">
        <v>415</v>
      </c>
      <c r="C62" s="77" t="str">
        <f>RIGHT(B62,9)</f>
        <v>TD055N03B</v>
      </c>
      <c r="D62" s="77" t="s">
        <v>433</v>
      </c>
      <c r="E62" s="77">
        <v>30</v>
      </c>
      <c r="F62" s="77">
        <v>75</v>
      </c>
      <c r="G62" s="9">
        <v>2.5</v>
      </c>
      <c r="H62" s="9">
        <v>5.5</v>
      </c>
      <c r="I62" s="9"/>
      <c r="J62" s="9">
        <v>9</v>
      </c>
      <c r="K62" s="10"/>
      <c r="L62" s="9"/>
      <c r="M62" s="9">
        <v>23</v>
      </c>
      <c r="N62" s="9">
        <v>3</v>
      </c>
      <c r="O62" s="9">
        <v>4</v>
      </c>
      <c r="P62" s="77" t="s">
        <v>425</v>
      </c>
      <c r="Q62" s="43" t="s">
        <v>933</v>
      </c>
      <c r="R62" s="77" t="s">
        <v>354</v>
      </c>
      <c r="S62" s="3"/>
    </row>
    <row r="63" spans="1:19" s="4" customFormat="1" ht="13.5">
      <c r="A63" s="77" t="s">
        <v>263</v>
      </c>
      <c r="B63" s="77" t="s">
        <v>478</v>
      </c>
      <c r="C63" s="77" t="str">
        <f>RIGHT(B63,9)</f>
        <v>TD058N03R</v>
      </c>
      <c r="D63" s="77" t="s">
        <v>53</v>
      </c>
      <c r="E63" s="77">
        <v>30</v>
      </c>
      <c r="F63" s="77">
        <v>76</v>
      </c>
      <c r="G63" s="9">
        <v>2.5</v>
      </c>
      <c r="H63" s="9">
        <v>5.8</v>
      </c>
      <c r="I63" s="9"/>
      <c r="J63" s="9">
        <v>9</v>
      </c>
      <c r="K63" s="10"/>
      <c r="L63" s="9"/>
      <c r="M63" s="9">
        <v>24</v>
      </c>
      <c r="N63" s="9">
        <v>4</v>
      </c>
      <c r="O63" s="9">
        <v>5</v>
      </c>
      <c r="P63" s="77" t="s">
        <v>235</v>
      </c>
      <c r="Q63" s="43" t="s">
        <v>934</v>
      </c>
      <c r="R63" s="77" t="s">
        <v>354</v>
      </c>
      <c r="S63" s="3"/>
    </row>
    <row r="64" spans="1:19" s="4" customFormat="1" ht="13.5">
      <c r="A64" s="77" t="s">
        <v>263</v>
      </c>
      <c r="B64" s="77" t="s">
        <v>274</v>
      </c>
      <c r="C64" s="77" t="str">
        <f t="shared" ref="C64:C65" si="8">RIGHT(B64,8)</f>
        <v>TD060N03</v>
      </c>
      <c r="D64" s="77" t="s">
        <v>53</v>
      </c>
      <c r="E64" s="77">
        <v>30</v>
      </c>
      <c r="F64" s="77">
        <v>80</v>
      </c>
      <c r="G64" s="9">
        <v>3</v>
      </c>
      <c r="H64" s="10">
        <v>6</v>
      </c>
      <c r="I64" s="9"/>
      <c r="J64" s="9">
        <v>9.5</v>
      </c>
      <c r="K64" s="10"/>
      <c r="L64" s="9"/>
      <c r="M64" s="9">
        <v>34.6</v>
      </c>
      <c r="N64" s="9">
        <v>4.8</v>
      </c>
      <c r="O64" s="9">
        <v>9.6999999999999993</v>
      </c>
      <c r="P64" s="77" t="s">
        <v>116</v>
      </c>
      <c r="Q64" s="43" t="s">
        <v>935</v>
      </c>
      <c r="R64" s="11" t="s">
        <v>144</v>
      </c>
      <c r="S64" s="3"/>
    </row>
    <row r="65" spans="1:19" s="4" customFormat="1" ht="12" customHeight="1">
      <c r="A65" s="77" t="s">
        <v>257</v>
      </c>
      <c r="B65" s="87" t="s">
        <v>479</v>
      </c>
      <c r="C65" s="77" t="str">
        <f t="shared" si="8"/>
        <v>TD090N03</v>
      </c>
      <c r="D65" s="87" t="s">
        <v>53</v>
      </c>
      <c r="E65" s="87">
        <v>30</v>
      </c>
      <c r="F65" s="87">
        <v>50</v>
      </c>
      <c r="G65" s="17">
        <v>3</v>
      </c>
      <c r="H65" s="9">
        <v>9</v>
      </c>
      <c r="I65" s="9"/>
      <c r="J65" s="9">
        <v>13.5</v>
      </c>
      <c r="K65" s="10"/>
      <c r="L65" s="9"/>
      <c r="M65" s="17">
        <v>17.600000000000001</v>
      </c>
      <c r="N65" s="17">
        <v>2.8</v>
      </c>
      <c r="O65" s="17">
        <v>7.4</v>
      </c>
      <c r="P65" s="77" t="s">
        <v>116</v>
      </c>
      <c r="Q65" s="43" t="s">
        <v>952</v>
      </c>
      <c r="R65" s="11" t="s">
        <v>144</v>
      </c>
      <c r="S65" s="3"/>
    </row>
    <row r="66" spans="1:19" s="4" customFormat="1" ht="13.5">
      <c r="A66" s="77" t="s">
        <v>263</v>
      </c>
      <c r="B66" s="77" t="s">
        <v>275</v>
      </c>
      <c r="C66" s="77" t="str">
        <f>RIGHT(B66,8)</f>
        <v>TD140N03</v>
      </c>
      <c r="D66" s="77" t="s">
        <v>53</v>
      </c>
      <c r="E66" s="77">
        <v>30</v>
      </c>
      <c r="F66" s="77">
        <v>25</v>
      </c>
      <c r="G66" s="9">
        <v>3</v>
      </c>
      <c r="H66" s="10">
        <v>14</v>
      </c>
      <c r="I66" s="9"/>
      <c r="J66" s="9">
        <v>25</v>
      </c>
      <c r="K66" s="10"/>
      <c r="L66" s="9"/>
      <c r="M66" s="9">
        <v>16</v>
      </c>
      <c r="N66" s="9">
        <v>1.8</v>
      </c>
      <c r="O66" s="9">
        <v>5</v>
      </c>
      <c r="P66" s="77" t="s">
        <v>116</v>
      </c>
      <c r="Q66" s="43" t="s">
        <v>936</v>
      </c>
      <c r="R66" s="11" t="s">
        <v>144</v>
      </c>
      <c r="S66" s="3"/>
    </row>
    <row r="67" spans="1:19" s="4" customFormat="1" ht="12" customHeight="1">
      <c r="A67" s="77" t="s">
        <v>257</v>
      </c>
      <c r="B67" s="87" t="s">
        <v>276</v>
      </c>
      <c r="C67" s="77" t="str">
        <f t="shared" ref="C67:C74" si="9">RIGHT(B67,8)</f>
        <v>TB025N03</v>
      </c>
      <c r="D67" s="87" t="s">
        <v>346</v>
      </c>
      <c r="E67" s="87">
        <v>30</v>
      </c>
      <c r="F67" s="87">
        <v>194</v>
      </c>
      <c r="G67" s="17">
        <v>2.4</v>
      </c>
      <c r="H67" s="9">
        <v>2.5</v>
      </c>
      <c r="I67" s="9"/>
      <c r="J67" s="9">
        <v>3</v>
      </c>
      <c r="K67" s="10"/>
      <c r="L67" s="9"/>
      <c r="M67" s="10">
        <v>88</v>
      </c>
      <c r="N67" s="10">
        <v>12</v>
      </c>
      <c r="O67" s="10">
        <v>28</v>
      </c>
      <c r="P67" s="77" t="s">
        <v>235</v>
      </c>
      <c r="Q67" s="43" t="s">
        <v>953</v>
      </c>
      <c r="R67" s="11" t="s">
        <v>144</v>
      </c>
      <c r="S67" s="3"/>
    </row>
    <row r="68" spans="1:19" s="4" customFormat="1" ht="12" customHeight="1">
      <c r="A68" s="77" t="s">
        <v>257</v>
      </c>
      <c r="B68" s="87" t="s">
        <v>480</v>
      </c>
      <c r="C68" s="77" t="s">
        <v>261</v>
      </c>
      <c r="D68" s="87" t="s">
        <v>405</v>
      </c>
      <c r="E68" s="87">
        <v>30</v>
      </c>
      <c r="F68" s="87">
        <v>5.5</v>
      </c>
      <c r="G68" s="17">
        <v>3</v>
      </c>
      <c r="H68" s="9">
        <v>35</v>
      </c>
      <c r="I68" s="9"/>
      <c r="J68" s="9">
        <v>50</v>
      </c>
      <c r="K68" s="10"/>
      <c r="L68" s="9"/>
      <c r="M68" s="9">
        <v>7.1</v>
      </c>
      <c r="N68" s="17">
        <v>1.1000000000000001</v>
      </c>
      <c r="O68" s="17">
        <v>2.2000000000000002</v>
      </c>
      <c r="P68" s="87" t="s">
        <v>235</v>
      </c>
      <c r="Q68" s="43" t="s">
        <v>954</v>
      </c>
      <c r="R68" s="11" t="s">
        <v>144</v>
      </c>
      <c r="S68" s="3"/>
    </row>
    <row r="69" spans="1:19" s="4" customFormat="1" ht="12" customHeight="1">
      <c r="A69" s="77" t="s">
        <v>372</v>
      </c>
      <c r="B69" s="87" t="s">
        <v>373</v>
      </c>
      <c r="C69" s="77" t="str">
        <f t="shared" si="9"/>
        <v>TS110A03</v>
      </c>
      <c r="D69" s="87" t="s">
        <v>158</v>
      </c>
      <c r="E69" s="87">
        <v>30</v>
      </c>
      <c r="F69" s="87">
        <v>12</v>
      </c>
      <c r="G69" s="17">
        <v>3</v>
      </c>
      <c r="H69" s="9">
        <v>11</v>
      </c>
      <c r="I69" s="9"/>
      <c r="J69" s="9">
        <v>18.5</v>
      </c>
      <c r="K69" s="10"/>
      <c r="L69" s="9"/>
      <c r="M69" s="17">
        <v>17.600000000000001</v>
      </c>
      <c r="N69" s="17">
        <v>2.8</v>
      </c>
      <c r="O69" s="17">
        <v>7.4</v>
      </c>
      <c r="P69" s="87" t="s">
        <v>235</v>
      </c>
      <c r="Q69" s="43" t="s">
        <v>955</v>
      </c>
      <c r="R69" s="11" t="s">
        <v>354</v>
      </c>
      <c r="S69" s="3"/>
    </row>
    <row r="70" spans="1:19" s="4" customFormat="1" ht="12" customHeight="1">
      <c r="A70" s="87" t="s">
        <v>372</v>
      </c>
      <c r="B70" s="87" t="s">
        <v>421</v>
      </c>
      <c r="C70" s="77" t="str">
        <f t="shared" si="9"/>
        <v>TN070A03</v>
      </c>
      <c r="D70" s="87" t="s">
        <v>435</v>
      </c>
      <c r="E70" s="87">
        <v>30</v>
      </c>
      <c r="F70" s="87">
        <v>15</v>
      </c>
      <c r="G70" s="17">
        <v>3</v>
      </c>
      <c r="H70" s="9">
        <v>7</v>
      </c>
      <c r="I70" s="9"/>
      <c r="J70" s="9">
        <v>3.5</v>
      </c>
      <c r="K70" s="10"/>
      <c r="L70" s="9"/>
      <c r="M70" s="17">
        <v>17</v>
      </c>
      <c r="N70" s="17">
        <v>3</v>
      </c>
      <c r="O70" s="17">
        <v>2.8</v>
      </c>
      <c r="P70" s="77" t="s">
        <v>407</v>
      </c>
      <c r="Q70" s="93"/>
      <c r="R70" s="89" t="s">
        <v>406</v>
      </c>
      <c r="S70" s="3"/>
    </row>
    <row r="71" spans="1:19" s="4" customFormat="1" ht="12" customHeight="1">
      <c r="A71" s="87" t="s">
        <v>372</v>
      </c>
      <c r="B71" s="87" t="s">
        <v>421</v>
      </c>
      <c r="C71" s="77" t="s">
        <v>434</v>
      </c>
      <c r="D71" s="87" t="s">
        <v>435</v>
      </c>
      <c r="E71" s="87">
        <v>30</v>
      </c>
      <c r="F71" s="87">
        <v>25</v>
      </c>
      <c r="G71" s="17">
        <v>3</v>
      </c>
      <c r="H71" s="9">
        <v>9.5</v>
      </c>
      <c r="I71" s="9"/>
      <c r="J71" s="9">
        <v>4.7</v>
      </c>
      <c r="K71" s="10"/>
      <c r="L71" s="9"/>
      <c r="M71" s="17">
        <v>32</v>
      </c>
      <c r="N71" s="17">
        <v>4.0999999999999996</v>
      </c>
      <c r="O71" s="17">
        <v>8.5</v>
      </c>
      <c r="P71" s="77" t="s">
        <v>407</v>
      </c>
      <c r="Q71" s="93"/>
      <c r="R71" s="89" t="s">
        <v>406</v>
      </c>
      <c r="S71" s="3"/>
    </row>
    <row r="72" spans="1:19" s="4" customFormat="1" ht="12" customHeight="1">
      <c r="A72" s="87" t="s">
        <v>389</v>
      </c>
      <c r="B72" s="87" t="s">
        <v>391</v>
      </c>
      <c r="C72" s="87" t="str">
        <f t="shared" si="9"/>
        <v>TS210C03</v>
      </c>
      <c r="D72" s="87" t="s">
        <v>158</v>
      </c>
      <c r="E72" s="87">
        <v>30</v>
      </c>
      <c r="F72" s="87">
        <v>7.5</v>
      </c>
      <c r="G72" s="17">
        <v>3</v>
      </c>
      <c r="H72" s="9">
        <v>21</v>
      </c>
      <c r="I72" s="9"/>
      <c r="J72" s="9">
        <v>30</v>
      </c>
      <c r="K72" s="10"/>
      <c r="L72" s="9"/>
      <c r="M72" s="17">
        <v>11.5</v>
      </c>
      <c r="N72" s="17">
        <v>1.6</v>
      </c>
      <c r="O72" s="17">
        <v>2.8</v>
      </c>
      <c r="P72" s="87" t="s">
        <v>301</v>
      </c>
      <c r="Q72" s="43" t="s">
        <v>956</v>
      </c>
      <c r="R72" s="11" t="s">
        <v>354</v>
      </c>
      <c r="S72" s="3"/>
    </row>
    <row r="73" spans="1:19" s="4" customFormat="1" ht="12" customHeight="1">
      <c r="A73" s="87" t="s">
        <v>389</v>
      </c>
      <c r="B73" s="87" t="s">
        <v>391</v>
      </c>
      <c r="C73" s="87" t="str">
        <f t="shared" ref="C73" si="10">RIGHT(B73,8)</f>
        <v>TS210C03</v>
      </c>
      <c r="D73" s="87" t="s">
        <v>158</v>
      </c>
      <c r="E73" s="87">
        <v>-30</v>
      </c>
      <c r="F73" s="87">
        <v>-6</v>
      </c>
      <c r="G73" s="17">
        <v>-3</v>
      </c>
      <c r="H73" s="9">
        <v>35</v>
      </c>
      <c r="I73" s="9"/>
      <c r="J73" s="9">
        <v>60</v>
      </c>
      <c r="K73" s="10"/>
      <c r="L73" s="9"/>
      <c r="M73" s="17">
        <v>13.3</v>
      </c>
      <c r="N73" s="17">
        <v>2.1</v>
      </c>
      <c r="O73" s="17">
        <v>3.2</v>
      </c>
      <c r="P73" s="87" t="s">
        <v>301</v>
      </c>
      <c r="Q73" s="43" t="s">
        <v>957</v>
      </c>
      <c r="R73" s="11" t="s">
        <v>354</v>
      </c>
      <c r="S73" s="3"/>
    </row>
    <row r="74" spans="1:19" s="4" customFormat="1" ht="12" customHeight="1">
      <c r="A74" s="87" t="s">
        <v>389</v>
      </c>
      <c r="B74" s="87" t="s">
        <v>392</v>
      </c>
      <c r="C74" s="87" t="str">
        <f t="shared" si="9"/>
        <v>TS280C03</v>
      </c>
      <c r="D74" s="87" t="s">
        <v>158</v>
      </c>
      <c r="E74" s="87">
        <v>30</v>
      </c>
      <c r="F74" s="87">
        <v>7</v>
      </c>
      <c r="G74" s="17">
        <v>3</v>
      </c>
      <c r="H74" s="9">
        <v>28</v>
      </c>
      <c r="I74" s="9"/>
      <c r="J74" s="9">
        <v>44</v>
      </c>
      <c r="K74" s="10"/>
      <c r="L74" s="9"/>
      <c r="M74" s="17">
        <v>11.5</v>
      </c>
      <c r="N74" s="17">
        <v>1.6</v>
      </c>
      <c r="O74" s="17">
        <v>2.8</v>
      </c>
      <c r="P74" s="87" t="s">
        <v>301</v>
      </c>
      <c r="Q74" s="43" t="s">
        <v>958</v>
      </c>
      <c r="R74" s="89" t="s">
        <v>354</v>
      </c>
      <c r="S74" s="3"/>
    </row>
    <row r="75" spans="1:19" s="4" customFormat="1" ht="12" customHeight="1">
      <c r="A75" s="87" t="s">
        <v>389</v>
      </c>
      <c r="B75" s="87" t="s">
        <v>392</v>
      </c>
      <c r="C75" s="87" t="str">
        <f t="shared" ref="C75" si="11">RIGHT(B75,8)</f>
        <v>TS280C03</v>
      </c>
      <c r="D75" s="87" t="s">
        <v>158</v>
      </c>
      <c r="E75" s="87">
        <v>-30</v>
      </c>
      <c r="F75" s="87">
        <v>-6</v>
      </c>
      <c r="G75" s="17">
        <v>-3</v>
      </c>
      <c r="H75" s="9">
        <v>45</v>
      </c>
      <c r="I75" s="9"/>
      <c r="J75" s="9">
        <v>72</v>
      </c>
      <c r="K75" s="10"/>
      <c r="L75" s="9"/>
      <c r="M75" s="18">
        <v>9</v>
      </c>
      <c r="N75" s="17">
        <v>2.2000000000000002</v>
      </c>
      <c r="O75" s="17">
        <v>2.5</v>
      </c>
      <c r="P75" s="87" t="s">
        <v>301</v>
      </c>
      <c r="Q75" s="43" t="s">
        <v>959</v>
      </c>
      <c r="R75" s="89" t="s">
        <v>354</v>
      </c>
      <c r="S75" s="3"/>
    </row>
    <row r="76" spans="1:19" s="4" customFormat="1" ht="12" customHeight="1">
      <c r="A76" s="74"/>
      <c r="B76" s="74"/>
      <c r="C76" s="74"/>
      <c r="D76" s="74"/>
      <c r="E76" s="74"/>
      <c r="F76" s="74"/>
      <c r="G76" s="17"/>
      <c r="H76" s="32"/>
      <c r="I76" s="29"/>
      <c r="J76" s="33"/>
      <c r="K76" s="33"/>
      <c r="L76" s="31"/>
      <c r="M76" s="17"/>
      <c r="N76" s="17"/>
      <c r="O76" s="17"/>
      <c r="P76" s="74"/>
      <c r="Q76" s="75"/>
      <c r="R76" s="75"/>
      <c r="S76" s="3"/>
    </row>
    <row r="77" spans="1:19" s="4" customFormat="1" ht="56.1" customHeight="1">
      <c r="A77" s="163" t="s">
        <v>1</v>
      </c>
      <c r="B77" s="163" t="s">
        <v>2</v>
      </c>
      <c r="C77" s="163" t="s">
        <v>3</v>
      </c>
      <c r="D77" s="163" t="s">
        <v>4</v>
      </c>
      <c r="E77" s="163" t="s">
        <v>5</v>
      </c>
      <c r="F77" s="163" t="s">
        <v>6</v>
      </c>
      <c r="G77" s="163" t="s">
        <v>7</v>
      </c>
      <c r="H77" s="165" t="s">
        <v>288</v>
      </c>
      <c r="I77" s="166"/>
      <c r="J77" s="166"/>
      <c r="K77" s="166"/>
      <c r="L77" s="167"/>
      <c r="M77" s="163" t="s">
        <v>8</v>
      </c>
      <c r="N77" s="163" t="s">
        <v>9</v>
      </c>
      <c r="O77" s="163" t="s">
        <v>10</v>
      </c>
      <c r="P77" s="163" t="s">
        <v>11</v>
      </c>
      <c r="Q77" s="163" t="s">
        <v>12</v>
      </c>
      <c r="R77" s="163" t="s">
        <v>146</v>
      </c>
      <c r="S77" s="3"/>
    </row>
    <row r="78" spans="1:19" s="4" customFormat="1">
      <c r="A78" s="164"/>
      <c r="B78" s="164"/>
      <c r="C78" s="164"/>
      <c r="D78" s="164"/>
      <c r="E78" s="164"/>
      <c r="F78" s="164"/>
      <c r="G78" s="164"/>
      <c r="H78" s="8" t="s">
        <v>13</v>
      </c>
      <c r="I78" s="8"/>
      <c r="J78" s="8" t="s">
        <v>14</v>
      </c>
      <c r="K78" s="8"/>
      <c r="L78" s="8"/>
      <c r="M78" s="164"/>
      <c r="N78" s="164"/>
      <c r="O78" s="164"/>
      <c r="P78" s="164"/>
      <c r="Q78" s="164"/>
      <c r="R78" s="164"/>
      <c r="S78" s="3"/>
    </row>
    <row r="79" spans="1:19" s="4" customFormat="1" ht="13.5">
      <c r="A79" s="48" t="s">
        <v>277</v>
      </c>
      <c r="B79" s="48" t="s">
        <v>278</v>
      </c>
      <c r="C79" s="77" t="str">
        <f t="shared" ref="C79:C80" si="12">RIGHT(B79,8)</f>
        <v>TD160P04</v>
      </c>
      <c r="D79" s="77" t="s">
        <v>53</v>
      </c>
      <c r="E79" s="48">
        <v>-40</v>
      </c>
      <c r="F79" s="48">
        <v>-43</v>
      </c>
      <c r="G79" s="48">
        <v>-3</v>
      </c>
      <c r="H79" s="12">
        <v>16</v>
      </c>
      <c r="I79" s="9"/>
      <c r="J79" s="12">
        <v>25</v>
      </c>
      <c r="K79" s="12"/>
      <c r="L79" s="12"/>
      <c r="M79" s="48">
        <v>41.7</v>
      </c>
      <c r="N79" s="48">
        <v>10.6</v>
      </c>
      <c r="O79" s="48">
        <v>8.1999999999999993</v>
      </c>
      <c r="P79" s="48" t="s">
        <v>117</v>
      </c>
      <c r="Q79" s="43" t="s">
        <v>960</v>
      </c>
      <c r="R79" s="48" t="s">
        <v>144</v>
      </c>
      <c r="S79" s="3"/>
    </row>
    <row r="80" spans="1:19" s="4" customFormat="1" ht="13.5">
      <c r="A80" s="48" t="s">
        <v>277</v>
      </c>
      <c r="B80" s="48" t="s">
        <v>279</v>
      </c>
      <c r="C80" s="77" t="str">
        <f t="shared" si="12"/>
        <v>TD440P04</v>
      </c>
      <c r="D80" s="77" t="s">
        <v>53</v>
      </c>
      <c r="E80" s="48">
        <v>-40</v>
      </c>
      <c r="F80" s="48">
        <v>-20</v>
      </c>
      <c r="G80" s="48">
        <v>-3</v>
      </c>
      <c r="H80" s="12">
        <v>44</v>
      </c>
      <c r="I80" s="9"/>
      <c r="J80" s="12">
        <v>70</v>
      </c>
      <c r="K80" s="12"/>
      <c r="L80" s="12"/>
      <c r="M80" s="48">
        <v>15</v>
      </c>
      <c r="N80" s="48">
        <v>2.5</v>
      </c>
      <c r="O80" s="48">
        <v>3.2</v>
      </c>
      <c r="P80" s="48" t="s">
        <v>117</v>
      </c>
      <c r="Q80" s="43" t="s">
        <v>961</v>
      </c>
      <c r="R80" s="48" t="s">
        <v>144</v>
      </c>
      <c r="S80" s="3"/>
    </row>
    <row r="81" spans="1:19" s="4" customFormat="1">
      <c r="A81" s="38"/>
      <c r="B81" s="38"/>
      <c r="C81" s="87"/>
      <c r="D81" s="87"/>
      <c r="E81" s="38"/>
      <c r="F81" s="38"/>
      <c r="G81" s="38"/>
      <c r="H81" s="28"/>
      <c r="I81" s="29"/>
      <c r="J81" s="30"/>
      <c r="K81" s="30"/>
      <c r="L81" s="34"/>
      <c r="M81" s="38"/>
      <c r="N81" s="38"/>
      <c r="O81" s="38"/>
      <c r="P81" s="38"/>
      <c r="Q81" s="38"/>
      <c r="R81" s="38"/>
      <c r="S81" s="3"/>
    </row>
    <row r="82" spans="1:19" s="4" customFormat="1" ht="13.5">
      <c r="A82" s="76" t="s">
        <v>280</v>
      </c>
      <c r="B82" s="76" t="s">
        <v>443</v>
      </c>
      <c r="C82" s="77" t="str">
        <f>RIGHT(B82,9)</f>
        <v>TN020N04P</v>
      </c>
      <c r="D82" s="87" t="s">
        <v>442</v>
      </c>
      <c r="E82" s="76">
        <v>40</v>
      </c>
      <c r="F82" s="76">
        <v>181</v>
      </c>
      <c r="G82" s="76">
        <v>2.2000000000000002</v>
      </c>
      <c r="H82" s="12">
        <v>2</v>
      </c>
      <c r="I82" s="9"/>
      <c r="J82" s="12">
        <v>3</v>
      </c>
      <c r="K82" s="12"/>
      <c r="L82" s="12"/>
      <c r="M82" s="76">
        <v>135</v>
      </c>
      <c r="N82" s="76">
        <v>20</v>
      </c>
      <c r="O82" s="76">
        <v>35</v>
      </c>
      <c r="P82" s="76" t="s">
        <v>235</v>
      </c>
      <c r="Q82" s="43" t="s">
        <v>962</v>
      </c>
      <c r="R82" s="76" t="s">
        <v>354</v>
      </c>
      <c r="S82" s="3"/>
    </row>
    <row r="83" spans="1:19" s="4" customFormat="1" ht="13.5">
      <c r="A83" s="76" t="s">
        <v>280</v>
      </c>
      <c r="B83" s="76" t="s">
        <v>444</v>
      </c>
      <c r="C83" s="77" t="str">
        <f>RIGHT(B83,9)</f>
        <v>TP026N04P</v>
      </c>
      <c r="D83" s="87" t="s">
        <v>344</v>
      </c>
      <c r="E83" s="76">
        <v>40</v>
      </c>
      <c r="F83" s="76">
        <v>200</v>
      </c>
      <c r="G83" s="76">
        <v>2.2000000000000002</v>
      </c>
      <c r="H83" s="12">
        <v>2.6</v>
      </c>
      <c r="I83" s="9"/>
      <c r="J83" s="12">
        <v>3.3</v>
      </c>
      <c r="K83" s="12"/>
      <c r="L83" s="12"/>
      <c r="M83" s="76">
        <v>135</v>
      </c>
      <c r="N83" s="76">
        <v>20</v>
      </c>
      <c r="O83" s="76">
        <v>35</v>
      </c>
      <c r="P83" s="76" t="s">
        <v>235</v>
      </c>
      <c r="Q83" s="43" t="s">
        <v>963</v>
      </c>
      <c r="R83" s="76" t="s">
        <v>354</v>
      </c>
      <c r="S83" s="3"/>
    </row>
    <row r="84" spans="1:19" s="37" customFormat="1" ht="13.5">
      <c r="A84" s="87" t="s">
        <v>280</v>
      </c>
      <c r="B84" s="87" t="s">
        <v>281</v>
      </c>
      <c r="C84" s="87" t="str">
        <f>RIGHT(B84,8)</f>
        <v>TD070N04</v>
      </c>
      <c r="D84" s="87" t="s">
        <v>53</v>
      </c>
      <c r="E84" s="87">
        <v>40</v>
      </c>
      <c r="F84" s="87">
        <v>55</v>
      </c>
      <c r="G84" s="17">
        <v>3.2</v>
      </c>
      <c r="H84" s="9">
        <v>7</v>
      </c>
      <c r="I84" s="9"/>
      <c r="J84" s="9">
        <v>11</v>
      </c>
      <c r="K84" s="10"/>
      <c r="L84" s="9"/>
      <c r="M84" s="18">
        <v>50</v>
      </c>
      <c r="N84" s="18">
        <v>6</v>
      </c>
      <c r="O84" s="18">
        <v>13</v>
      </c>
      <c r="P84" s="77" t="s">
        <v>235</v>
      </c>
      <c r="Q84" s="43" t="s">
        <v>964</v>
      </c>
      <c r="R84" s="89" t="s">
        <v>354</v>
      </c>
      <c r="S84" s="36"/>
    </row>
    <row r="85" spans="1:19" s="37" customFormat="1" ht="13.5">
      <c r="A85" s="87" t="s">
        <v>280</v>
      </c>
      <c r="B85" s="87" t="s">
        <v>412</v>
      </c>
      <c r="C85" s="134" t="str">
        <f>RIGHT(B85,8)</f>
        <v>TS130N04</v>
      </c>
      <c r="D85" s="87" t="s">
        <v>30</v>
      </c>
      <c r="E85" s="87">
        <v>40</v>
      </c>
      <c r="F85" s="87">
        <v>12</v>
      </c>
      <c r="G85" s="17">
        <v>3</v>
      </c>
      <c r="H85" s="9">
        <v>13</v>
      </c>
      <c r="I85" s="9"/>
      <c r="J85" s="9">
        <v>19</v>
      </c>
      <c r="K85" s="10"/>
      <c r="L85" s="9"/>
      <c r="M85" s="18">
        <v>24</v>
      </c>
      <c r="N85" s="17">
        <v>2.6</v>
      </c>
      <c r="O85" s="17">
        <v>7.5</v>
      </c>
      <c r="P85" s="87" t="s">
        <v>235</v>
      </c>
      <c r="Q85" s="43" t="s">
        <v>965</v>
      </c>
      <c r="R85" s="89" t="s">
        <v>354</v>
      </c>
      <c r="S85" s="36"/>
    </row>
    <row r="86" spans="1:19" s="37" customFormat="1">
      <c r="A86" s="87"/>
      <c r="B86" s="87"/>
      <c r="C86" s="87"/>
      <c r="D86" s="87"/>
      <c r="E86" s="87"/>
      <c r="F86" s="87"/>
      <c r="G86" s="17"/>
      <c r="H86" s="45"/>
      <c r="I86" s="29"/>
      <c r="J86" s="29"/>
      <c r="K86" s="33"/>
      <c r="L86" s="31"/>
      <c r="M86" s="18"/>
      <c r="N86" s="18"/>
      <c r="O86" s="18"/>
      <c r="P86" s="87"/>
      <c r="Q86" s="89"/>
      <c r="R86" s="89"/>
      <c r="S86" s="36"/>
    </row>
    <row r="87" spans="1:19" s="37" customFormat="1" ht="12" customHeight="1">
      <c r="A87" s="77" t="s">
        <v>299</v>
      </c>
      <c r="B87" s="77" t="s">
        <v>300</v>
      </c>
      <c r="C87" s="87" t="str">
        <f>RIGHT(B87,8)</f>
        <v>TD350C04</v>
      </c>
      <c r="D87" s="88" t="s">
        <v>438</v>
      </c>
      <c r="E87" s="87">
        <v>40</v>
      </c>
      <c r="F87" s="87">
        <v>12</v>
      </c>
      <c r="G87" s="17">
        <v>3.2</v>
      </c>
      <c r="H87" s="9">
        <v>35</v>
      </c>
      <c r="I87" s="9"/>
      <c r="J87" s="9"/>
      <c r="K87" s="10"/>
      <c r="L87" s="9"/>
      <c r="M87" s="17">
        <v>13.1</v>
      </c>
      <c r="N87" s="17">
        <v>1.9</v>
      </c>
      <c r="O87" s="17">
        <v>4.0999999999999996</v>
      </c>
      <c r="P87" s="87" t="s">
        <v>301</v>
      </c>
      <c r="Q87" s="147" t="s">
        <v>371</v>
      </c>
      <c r="R87" s="89" t="s">
        <v>144</v>
      </c>
      <c r="S87" s="36"/>
    </row>
    <row r="88" spans="1:19" s="37" customFormat="1" ht="12.75" customHeight="1">
      <c r="A88" s="77" t="s">
        <v>299</v>
      </c>
      <c r="B88" s="77" t="s">
        <v>300</v>
      </c>
      <c r="C88" s="87" t="str">
        <f>RIGHT(B88,8)</f>
        <v>TD350C04</v>
      </c>
      <c r="D88" s="88" t="s">
        <v>438</v>
      </c>
      <c r="E88" s="87">
        <v>-40</v>
      </c>
      <c r="F88" s="87">
        <v>-9</v>
      </c>
      <c r="G88" s="17">
        <v>-3.2</v>
      </c>
      <c r="H88" s="9">
        <v>44</v>
      </c>
      <c r="I88" s="9"/>
      <c r="J88" s="9"/>
      <c r="K88" s="10"/>
      <c r="L88" s="9"/>
      <c r="M88" s="17">
        <v>11.5</v>
      </c>
      <c r="N88" s="17">
        <v>2.5</v>
      </c>
      <c r="O88" s="17">
        <v>2.8</v>
      </c>
      <c r="P88" s="87" t="s">
        <v>301</v>
      </c>
      <c r="Q88" s="147" t="s">
        <v>371</v>
      </c>
      <c r="R88" s="89" t="s">
        <v>144</v>
      </c>
      <c r="S88" s="36"/>
    </row>
    <row r="89" spans="1:19" s="37" customFormat="1" ht="12" customHeight="1">
      <c r="A89" s="77" t="s">
        <v>439</v>
      </c>
      <c r="B89" s="87" t="s">
        <v>482</v>
      </c>
      <c r="C89" s="87" t="str">
        <f>RIGHT(B89,8)</f>
        <v>TS220C04</v>
      </c>
      <c r="D89" s="88" t="s">
        <v>158</v>
      </c>
      <c r="E89" s="77">
        <v>20</v>
      </c>
      <c r="F89" s="77">
        <v>7.5</v>
      </c>
      <c r="G89" s="9">
        <v>3</v>
      </c>
      <c r="H89" s="10">
        <v>22</v>
      </c>
      <c r="I89" s="10"/>
      <c r="J89" s="10">
        <v>40</v>
      </c>
      <c r="K89" s="10"/>
      <c r="L89" s="9"/>
      <c r="M89" s="9">
        <v>14.5</v>
      </c>
      <c r="N89" s="9">
        <v>2.1</v>
      </c>
      <c r="O89" s="9">
        <v>4.3</v>
      </c>
      <c r="P89" s="77" t="s">
        <v>301</v>
      </c>
      <c r="Q89" s="147" t="s">
        <v>371</v>
      </c>
      <c r="R89" s="89" t="s">
        <v>144</v>
      </c>
      <c r="S89" s="36"/>
    </row>
    <row r="90" spans="1:19" s="37" customFormat="1" ht="12.75" customHeight="1">
      <c r="A90" s="77" t="s">
        <v>439</v>
      </c>
      <c r="B90" s="77" t="s">
        <v>374</v>
      </c>
      <c r="C90" s="87" t="str">
        <f>RIGHT(B90,8)</f>
        <v>TS220C04</v>
      </c>
      <c r="D90" s="88" t="s">
        <v>158</v>
      </c>
      <c r="E90" s="77">
        <v>-20</v>
      </c>
      <c r="F90" s="77">
        <v>-6</v>
      </c>
      <c r="G90" s="9">
        <v>-3</v>
      </c>
      <c r="H90" s="10">
        <v>42</v>
      </c>
      <c r="I90" s="10"/>
      <c r="J90" s="10">
        <v>85</v>
      </c>
      <c r="K90" s="10"/>
      <c r="L90" s="9"/>
      <c r="M90" s="10">
        <v>15</v>
      </c>
      <c r="N90" s="9">
        <v>2.6</v>
      </c>
      <c r="O90" s="9">
        <v>3.1</v>
      </c>
      <c r="P90" s="77" t="s">
        <v>301</v>
      </c>
      <c r="Q90" s="147" t="s">
        <v>371</v>
      </c>
      <c r="R90" s="11" t="s">
        <v>144</v>
      </c>
      <c r="S90" s="36"/>
    </row>
    <row r="91" spans="1:19" s="4" customFormat="1" ht="13.5">
      <c r="A91" s="38"/>
      <c r="B91" s="38"/>
      <c r="C91" s="74"/>
      <c r="D91" s="74"/>
      <c r="E91" s="38"/>
      <c r="F91" s="38"/>
      <c r="G91" s="38"/>
      <c r="H91" s="69"/>
      <c r="I91" s="56"/>
      <c r="J91" s="70"/>
      <c r="K91" s="70"/>
      <c r="L91" s="71"/>
      <c r="M91" s="38"/>
      <c r="N91" s="38"/>
      <c r="O91" s="38"/>
      <c r="P91" s="38"/>
      <c r="Q91" s="78"/>
      <c r="R91" s="38"/>
      <c r="S91" s="3"/>
    </row>
    <row r="92" spans="1:19" s="4" customFormat="1" ht="56.1" customHeight="1">
      <c r="A92" s="163" t="s">
        <v>1</v>
      </c>
      <c r="B92" s="163" t="s">
        <v>2</v>
      </c>
      <c r="C92" s="163" t="s">
        <v>3</v>
      </c>
      <c r="D92" s="163" t="s">
        <v>4</v>
      </c>
      <c r="E92" s="163" t="s">
        <v>5</v>
      </c>
      <c r="F92" s="163" t="s">
        <v>6</v>
      </c>
      <c r="G92" s="163" t="s">
        <v>7</v>
      </c>
      <c r="H92" s="165" t="s">
        <v>288</v>
      </c>
      <c r="I92" s="166"/>
      <c r="J92" s="166"/>
      <c r="K92" s="166"/>
      <c r="L92" s="167"/>
      <c r="M92" s="163" t="s">
        <v>8</v>
      </c>
      <c r="N92" s="163" t="s">
        <v>9</v>
      </c>
      <c r="O92" s="163" t="s">
        <v>10</v>
      </c>
      <c r="P92" s="163" t="s">
        <v>11</v>
      </c>
      <c r="Q92" s="163" t="s">
        <v>12</v>
      </c>
      <c r="R92" s="163" t="s">
        <v>146</v>
      </c>
      <c r="S92" s="3"/>
    </row>
    <row r="93" spans="1:19" s="4" customFormat="1">
      <c r="A93" s="164"/>
      <c r="B93" s="164"/>
      <c r="C93" s="164"/>
      <c r="D93" s="164"/>
      <c r="E93" s="164"/>
      <c r="F93" s="164"/>
      <c r="G93" s="164"/>
      <c r="H93" s="8" t="s">
        <v>13</v>
      </c>
      <c r="I93" s="8" t="s">
        <v>118</v>
      </c>
      <c r="J93" s="8" t="s">
        <v>14</v>
      </c>
      <c r="K93" s="8"/>
      <c r="L93" s="8"/>
      <c r="M93" s="164"/>
      <c r="N93" s="164"/>
      <c r="O93" s="164"/>
      <c r="P93" s="164"/>
      <c r="Q93" s="164"/>
      <c r="R93" s="164"/>
      <c r="S93" s="3"/>
    </row>
    <row r="94" spans="1:19" s="4" customFormat="1" ht="13.5">
      <c r="A94" s="76" t="s">
        <v>282</v>
      </c>
      <c r="B94" s="76" t="s">
        <v>283</v>
      </c>
      <c r="C94" s="77" t="s">
        <v>284</v>
      </c>
      <c r="D94" s="77" t="s">
        <v>79</v>
      </c>
      <c r="E94" s="76">
        <v>-60</v>
      </c>
      <c r="F94" s="76">
        <v>-2.2000000000000002</v>
      </c>
      <c r="G94" s="76">
        <v>-3</v>
      </c>
      <c r="H94" s="12">
        <v>150</v>
      </c>
      <c r="I94" s="9" t="s">
        <v>21</v>
      </c>
      <c r="J94" s="12">
        <v>200</v>
      </c>
      <c r="K94" s="12"/>
      <c r="L94" s="12"/>
      <c r="M94" s="76">
        <v>12.3</v>
      </c>
      <c r="N94" s="76">
        <v>1.6</v>
      </c>
      <c r="O94" s="76">
        <v>2.4</v>
      </c>
      <c r="P94" s="76" t="s">
        <v>140</v>
      </c>
      <c r="Q94" s="43" t="s">
        <v>966</v>
      </c>
      <c r="R94" s="76" t="s">
        <v>354</v>
      </c>
      <c r="S94" s="3"/>
    </row>
    <row r="95" spans="1:19" s="4" customFormat="1" ht="13.5">
      <c r="A95" s="48" t="s">
        <v>282</v>
      </c>
      <c r="B95" s="48" t="s">
        <v>487</v>
      </c>
      <c r="C95" s="77" t="str">
        <f t="shared" ref="C95:C98" si="13">RIGHT(B95,8)</f>
        <v>TD150P06</v>
      </c>
      <c r="D95" s="77" t="s">
        <v>53</v>
      </c>
      <c r="E95" s="48">
        <v>-60</v>
      </c>
      <c r="F95" s="48">
        <v>-40</v>
      </c>
      <c r="G95" s="48">
        <v>-3</v>
      </c>
      <c r="H95" s="12">
        <v>15</v>
      </c>
      <c r="I95" s="9"/>
      <c r="J95" s="12">
        <v>22</v>
      </c>
      <c r="K95" s="12"/>
      <c r="L95" s="12"/>
      <c r="M95" s="48">
        <v>111</v>
      </c>
      <c r="N95" s="48">
        <v>24.7</v>
      </c>
      <c r="O95" s="48">
        <v>15.6</v>
      </c>
      <c r="P95" s="48" t="s">
        <v>140</v>
      </c>
      <c r="Q95" s="43" t="s">
        <v>967</v>
      </c>
      <c r="R95" s="48" t="s">
        <v>354</v>
      </c>
      <c r="S95" s="3"/>
    </row>
    <row r="96" spans="1:19" s="4" customFormat="1" ht="13.5">
      <c r="A96" s="48" t="s">
        <v>282</v>
      </c>
      <c r="B96" s="48" t="s">
        <v>285</v>
      </c>
      <c r="C96" s="77" t="str">
        <f t="shared" si="13"/>
        <v>TD410P06</v>
      </c>
      <c r="D96" s="77" t="s">
        <v>53</v>
      </c>
      <c r="E96" s="48">
        <v>-60</v>
      </c>
      <c r="F96" s="48">
        <v>-26</v>
      </c>
      <c r="G96" s="48">
        <v>-3</v>
      </c>
      <c r="H96" s="12">
        <v>41</v>
      </c>
      <c r="I96" s="9" t="s">
        <v>21</v>
      </c>
      <c r="J96" s="12">
        <v>54</v>
      </c>
      <c r="K96" s="12"/>
      <c r="L96" s="12"/>
      <c r="M96" s="48">
        <v>45</v>
      </c>
      <c r="N96" s="48">
        <v>8</v>
      </c>
      <c r="O96" s="48">
        <v>7.5</v>
      </c>
      <c r="P96" s="48" t="s">
        <v>117</v>
      </c>
      <c r="Q96" s="43" t="s">
        <v>968</v>
      </c>
      <c r="R96" s="48" t="s">
        <v>144</v>
      </c>
      <c r="S96" s="3"/>
    </row>
    <row r="97" spans="1:19" s="4" customFormat="1" ht="13.5">
      <c r="A97" s="48" t="s">
        <v>282</v>
      </c>
      <c r="B97" s="48" t="s">
        <v>307</v>
      </c>
      <c r="C97" s="77" t="str">
        <f t="shared" si="13"/>
        <v>TS410P06</v>
      </c>
      <c r="D97" s="77" t="s">
        <v>158</v>
      </c>
      <c r="E97" s="48">
        <v>-60</v>
      </c>
      <c r="F97" s="48">
        <v>-7.5</v>
      </c>
      <c r="G97" s="48">
        <v>-3</v>
      </c>
      <c r="H97" s="12">
        <v>40</v>
      </c>
      <c r="I97" s="9" t="s">
        <v>21</v>
      </c>
      <c r="J97" s="12">
        <v>55</v>
      </c>
      <c r="K97" s="12"/>
      <c r="L97" s="12"/>
      <c r="M97" s="48">
        <v>45</v>
      </c>
      <c r="N97" s="48">
        <v>8</v>
      </c>
      <c r="O97" s="48">
        <v>7.5</v>
      </c>
      <c r="P97" s="48" t="s">
        <v>117</v>
      </c>
      <c r="Q97" s="43" t="s">
        <v>969</v>
      </c>
      <c r="R97" s="48" t="s">
        <v>144</v>
      </c>
      <c r="S97" s="3"/>
    </row>
    <row r="98" spans="1:19" s="4" customFormat="1" ht="13.5">
      <c r="A98" s="76" t="s">
        <v>282</v>
      </c>
      <c r="B98" s="76" t="s">
        <v>483</v>
      </c>
      <c r="C98" s="77" t="str">
        <f t="shared" si="13"/>
        <v>TD950P06</v>
      </c>
      <c r="D98" s="77" t="s">
        <v>53</v>
      </c>
      <c r="E98" s="76">
        <v>-60</v>
      </c>
      <c r="F98" s="76">
        <v>-10</v>
      </c>
      <c r="G98" s="76">
        <v>-3</v>
      </c>
      <c r="H98" s="12">
        <v>95</v>
      </c>
      <c r="I98" s="9" t="s">
        <v>21</v>
      </c>
      <c r="J98" s="12">
        <v>140</v>
      </c>
      <c r="K98" s="12"/>
      <c r="L98" s="12"/>
      <c r="M98" s="76">
        <v>16.2</v>
      </c>
      <c r="N98" s="76">
        <v>2</v>
      </c>
      <c r="O98" s="76">
        <v>3.5</v>
      </c>
      <c r="P98" s="76" t="s">
        <v>140</v>
      </c>
      <c r="Q98" s="43" t="s">
        <v>970</v>
      </c>
      <c r="R98" s="76" t="s">
        <v>144</v>
      </c>
      <c r="S98" s="3"/>
    </row>
    <row r="99" spans="1:19" s="4" customFormat="1">
      <c r="A99" s="76"/>
      <c r="B99" s="76"/>
      <c r="C99" s="77"/>
      <c r="D99" s="77"/>
      <c r="E99" s="76"/>
      <c r="F99" s="76"/>
      <c r="G99" s="76"/>
      <c r="H99" s="12"/>
      <c r="I99" s="9"/>
      <c r="J99" s="12"/>
      <c r="K99" s="12"/>
      <c r="L99" s="12"/>
      <c r="M99" s="76"/>
      <c r="N99" s="76"/>
      <c r="O99" s="76"/>
      <c r="P99" s="76"/>
      <c r="Q99" s="76"/>
      <c r="R99" s="76"/>
      <c r="S99" s="3"/>
    </row>
    <row r="100" spans="1:19" s="4" customFormat="1" ht="13.5">
      <c r="A100" s="76" t="s">
        <v>286</v>
      </c>
      <c r="B100" s="76" t="s">
        <v>488</v>
      </c>
      <c r="C100" s="77" t="s">
        <v>287</v>
      </c>
      <c r="D100" s="77" t="s">
        <v>79</v>
      </c>
      <c r="E100" s="76">
        <v>60</v>
      </c>
      <c r="F100" s="76">
        <v>3.5</v>
      </c>
      <c r="G100" s="76">
        <v>3.2</v>
      </c>
      <c r="H100" s="12">
        <v>60</v>
      </c>
      <c r="I100" s="12">
        <v>75</v>
      </c>
      <c r="J100" s="12"/>
      <c r="K100" s="12"/>
      <c r="L100" s="12"/>
      <c r="M100" s="76">
        <v>13.8</v>
      </c>
      <c r="N100" s="76">
        <v>2.8</v>
      </c>
      <c r="O100" s="76">
        <v>4</v>
      </c>
      <c r="P100" s="76" t="s">
        <v>116</v>
      </c>
      <c r="Q100" s="43" t="s">
        <v>971</v>
      </c>
      <c r="R100" s="76" t="s">
        <v>144</v>
      </c>
      <c r="S100" s="3"/>
    </row>
    <row r="101" spans="1:19" s="4" customFormat="1" ht="13.5">
      <c r="A101" s="76" t="s">
        <v>286</v>
      </c>
      <c r="B101" s="76" t="s">
        <v>335</v>
      </c>
      <c r="C101" s="77" t="s">
        <v>336</v>
      </c>
      <c r="D101" s="77" t="s">
        <v>53</v>
      </c>
      <c r="E101" s="76">
        <v>60</v>
      </c>
      <c r="F101" s="76">
        <v>12</v>
      </c>
      <c r="G101" s="76">
        <v>3.2</v>
      </c>
      <c r="H101" s="12">
        <v>60</v>
      </c>
      <c r="I101" s="12">
        <v>75</v>
      </c>
      <c r="J101" s="12"/>
      <c r="K101" s="12"/>
      <c r="L101" s="12"/>
      <c r="M101" s="76">
        <v>13.8</v>
      </c>
      <c r="N101" s="76">
        <v>2.8</v>
      </c>
      <c r="O101" s="76">
        <v>4</v>
      </c>
      <c r="P101" s="76" t="s">
        <v>116</v>
      </c>
      <c r="Q101" s="43" t="s">
        <v>972</v>
      </c>
      <c r="R101" s="76" t="s">
        <v>144</v>
      </c>
      <c r="S101" s="3"/>
    </row>
    <row r="102" spans="1:19" s="37" customFormat="1">
      <c r="A102" s="79"/>
      <c r="B102" s="79"/>
      <c r="C102" s="74"/>
      <c r="D102" s="74"/>
      <c r="E102" s="79"/>
      <c r="F102" s="79"/>
      <c r="G102" s="79"/>
      <c r="H102" s="28"/>
      <c r="I102" s="30"/>
      <c r="J102" s="30"/>
      <c r="K102" s="30"/>
      <c r="L102" s="34"/>
      <c r="M102" s="79"/>
      <c r="N102" s="79"/>
      <c r="O102" s="79"/>
      <c r="P102" s="79"/>
      <c r="Q102" s="79"/>
      <c r="R102" s="79"/>
      <c r="S102" s="36"/>
    </row>
    <row r="103" spans="1:19" s="37" customFormat="1" ht="13.5">
      <c r="A103" s="76" t="s">
        <v>303</v>
      </c>
      <c r="B103" s="76" t="s">
        <v>304</v>
      </c>
      <c r="C103" s="77" t="str">
        <f t="shared" ref="C103" si="14">RIGHT(B103,8)</f>
        <v>TS600A06</v>
      </c>
      <c r="D103" s="77" t="s">
        <v>158</v>
      </c>
      <c r="E103" s="76">
        <v>60</v>
      </c>
      <c r="F103" s="76">
        <v>5</v>
      </c>
      <c r="G103" s="76">
        <v>3.2</v>
      </c>
      <c r="H103" s="12">
        <v>60</v>
      </c>
      <c r="I103" s="12"/>
      <c r="J103" s="12">
        <v>85</v>
      </c>
      <c r="K103" s="12"/>
      <c r="L103" s="12"/>
      <c r="M103" s="76">
        <v>13.8</v>
      </c>
      <c r="N103" s="76">
        <v>2.8</v>
      </c>
      <c r="O103" s="76">
        <v>4</v>
      </c>
      <c r="P103" s="76" t="s">
        <v>305</v>
      </c>
      <c r="Q103" s="43" t="s">
        <v>973</v>
      </c>
      <c r="R103" s="76" t="s">
        <v>144</v>
      </c>
      <c r="S103" s="36"/>
    </row>
    <row r="104" spans="1:19" s="37" customFormat="1">
      <c r="A104" s="79"/>
      <c r="B104" s="79"/>
      <c r="C104" s="74"/>
      <c r="D104" s="74"/>
      <c r="E104" s="79"/>
      <c r="F104" s="79"/>
      <c r="G104" s="79"/>
      <c r="H104" s="28"/>
      <c r="I104" s="30"/>
      <c r="J104" s="30"/>
      <c r="K104" s="30"/>
      <c r="L104" s="34"/>
      <c r="M104" s="79"/>
      <c r="N104" s="79"/>
      <c r="O104" s="79"/>
      <c r="P104" s="79"/>
      <c r="Q104" s="79"/>
      <c r="R104" s="79"/>
      <c r="S104" s="36"/>
    </row>
    <row r="105" spans="1:19" s="37" customFormat="1">
      <c r="A105" s="180" t="s">
        <v>302</v>
      </c>
      <c r="B105" s="180" t="s">
        <v>489</v>
      </c>
      <c r="C105" s="180" t="str">
        <f>RIGHT(B105,8)</f>
        <v>TS600C06</v>
      </c>
      <c r="D105" s="170" t="s">
        <v>158</v>
      </c>
      <c r="E105" s="74">
        <v>60</v>
      </c>
      <c r="F105" s="74">
        <v>5</v>
      </c>
      <c r="G105" s="17">
        <v>3</v>
      </c>
      <c r="H105" s="9">
        <v>60</v>
      </c>
      <c r="I105" s="9"/>
      <c r="J105" s="9">
        <v>85</v>
      </c>
      <c r="K105" s="10"/>
      <c r="L105" s="9"/>
      <c r="M105" s="9">
        <v>13.8</v>
      </c>
      <c r="N105" s="9">
        <v>2.8</v>
      </c>
      <c r="O105" s="18">
        <v>4</v>
      </c>
      <c r="P105" s="180" t="s">
        <v>301</v>
      </c>
      <c r="Q105" s="176" t="s">
        <v>371</v>
      </c>
      <c r="R105" s="178" t="s">
        <v>144</v>
      </c>
      <c r="S105" s="175"/>
    </row>
    <row r="106" spans="1:19" s="37" customFormat="1">
      <c r="A106" s="181"/>
      <c r="B106" s="181"/>
      <c r="C106" s="181"/>
      <c r="D106" s="181"/>
      <c r="E106" s="74">
        <v>-60</v>
      </c>
      <c r="F106" s="74">
        <v>-4</v>
      </c>
      <c r="G106" s="17">
        <v>-3</v>
      </c>
      <c r="H106" s="9">
        <v>90</v>
      </c>
      <c r="I106" s="9"/>
      <c r="J106" s="9">
        <v>135</v>
      </c>
      <c r="K106" s="10"/>
      <c r="L106" s="9"/>
      <c r="M106" s="9">
        <v>16.2</v>
      </c>
      <c r="N106" s="9">
        <v>2</v>
      </c>
      <c r="O106" s="17">
        <v>3.5</v>
      </c>
      <c r="P106" s="181"/>
      <c r="Q106" s="177"/>
      <c r="R106" s="179"/>
      <c r="S106" s="175"/>
    </row>
    <row r="107" spans="1:19" s="4" customFormat="1">
      <c r="A107" s="79"/>
      <c r="B107" s="79"/>
      <c r="C107" s="74"/>
      <c r="D107" s="74"/>
      <c r="E107" s="79"/>
      <c r="F107" s="79"/>
      <c r="G107" s="79"/>
      <c r="H107" s="28"/>
      <c r="I107" s="30"/>
      <c r="J107" s="30"/>
      <c r="K107" s="30"/>
      <c r="L107" s="34"/>
      <c r="M107" s="79"/>
      <c r="N107" s="79"/>
      <c r="O107" s="79"/>
      <c r="P107" s="79"/>
      <c r="Q107" s="79"/>
      <c r="R107" s="79"/>
      <c r="S107" s="3"/>
    </row>
    <row r="108" spans="1:19" s="4" customFormat="1" ht="14.25" customHeight="1">
      <c r="A108" s="38"/>
      <c r="B108" s="38"/>
      <c r="C108" s="74"/>
      <c r="D108" s="74"/>
      <c r="E108" s="38"/>
      <c r="F108" s="38"/>
      <c r="G108" s="38"/>
      <c r="H108" s="69"/>
      <c r="I108" s="70"/>
      <c r="J108" s="70"/>
      <c r="K108" s="70"/>
      <c r="L108" s="71"/>
      <c r="M108" s="38"/>
      <c r="N108" s="38"/>
      <c r="O108" s="38"/>
      <c r="P108" s="38"/>
      <c r="Q108" s="65"/>
      <c r="R108" s="38"/>
      <c r="S108" s="3"/>
    </row>
    <row r="109" spans="1:19" s="4" customFormat="1" ht="56.1" customHeight="1">
      <c r="A109" s="163" t="s">
        <v>1</v>
      </c>
      <c r="B109" s="163" t="s">
        <v>2</v>
      </c>
      <c r="C109" s="163" t="s">
        <v>3</v>
      </c>
      <c r="D109" s="163" t="s">
        <v>4</v>
      </c>
      <c r="E109" s="163" t="s">
        <v>5</v>
      </c>
      <c r="F109" s="163" t="s">
        <v>6</v>
      </c>
      <c r="G109" s="163" t="s">
        <v>7</v>
      </c>
      <c r="H109" s="165" t="s">
        <v>288</v>
      </c>
      <c r="I109" s="166"/>
      <c r="J109" s="166"/>
      <c r="K109" s="166"/>
      <c r="L109" s="167"/>
      <c r="M109" s="163" t="s">
        <v>8</v>
      </c>
      <c r="N109" s="163" t="s">
        <v>9</v>
      </c>
      <c r="O109" s="163" t="s">
        <v>10</v>
      </c>
      <c r="P109" s="163" t="s">
        <v>11</v>
      </c>
      <c r="Q109" s="163" t="s">
        <v>12</v>
      </c>
      <c r="R109" s="163" t="s">
        <v>146</v>
      </c>
      <c r="S109" s="3"/>
    </row>
    <row r="110" spans="1:19" s="4" customFormat="1">
      <c r="A110" s="164"/>
      <c r="B110" s="164"/>
      <c r="C110" s="164"/>
      <c r="D110" s="164"/>
      <c r="E110" s="164"/>
      <c r="F110" s="164"/>
      <c r="G110" s="164"/>
      <c r="H110" s="8" t="s">
        <v>13</v>
      </c>
      <c r="I110" s="8" t="s">
        <v>65</v>
      </c>
      <c r="J110" s="8" t="s">
        <v>118</v>
      </c>
      <c r="K110" s="8" t="s">
        <v>404</v>
      </c>
      <c r="L110" s="8"/>
      <c r="M110" s="164"/>
      <c r="N110" s="164"/>
      <c r="O110" s="164"/>
      <c r="P110" s="164"/>
      <c r="Q110" s="164"/>
      <c r="R110" s="164"/>
      <c r="S110" s="3"/>
    </row>
    <row r="111" spans="1:19" s="4" customFormat="1" ht="14.25" customHeight="1">
      <c r="A111" s="48" t="s">
        <v>54</v>
      </c>
      <c r="B111" s="48" t="s">
        <v>55</v>
      </c>
      <c r="C111" s="77" t="str">
        <f t="shared" ref="C111:C113" si="15">RIGHT(B111,8)</f>
        <v>TD2K1P10</v>
      </c>
      <c r="D111" s="77" t="s">
        <v>53</v>
      </c>
      <c r="E111" s="48">
        <v>-100</v>
      </c>
      <c r="F111" s="48">
        <v>-10</v>
      </c>
      <c r="G111" s="48">
        <v>-3</v>
      </c>
      <c r="H111" s="12">
        <v>205</v>
      </c>
      <c r="I111" s="12">
        <v>225</v>
      </c>
      <c r="J111" s="12"/>
      <c r="K111" s="12"/>
      <c r="L111" s="12"/>
      <c r="M111" s="48">
        <v>31</v>
      </c>
      <c r="N111" s="48">
        <v>6.3</v>
      </c>
      <c r="O111" s="48">
        <v>4.5</v>
      </c>
      <c r="P111" s="48" t="s">
        <v>117</v>
      </c>
      <c r="Q111" s="54" t="s">
        <v>974</v>
      </c>
      <c r="R111" s="48" t="s">
        <v>144</v>
      </c>
      <c r="S111" s="3"/>
    </row>
    <row r="112" spans="1:19" s="4" customFormat="1" ht="13.5">
      <c r="A112" s="48" t="s">
        <v>54</v>
      </c>
      <c r="B112" s="48" t="s">
        <v>71</v>
      </c>
      <c r="C112" s="77" t="str">
        <f t="shared" si="15"/>
        <v>TP2K1P10</v>
      </c>
      <c r="D112" s="77" t="s">
        <v>344</v>
      </c>
      <c r="E112" s="48">
        <v>-100</v>
      </c>
      <c r="F112" s="48">
        <v>-10</v>
      </c>
      <c r="G112" s="48">
        <v>-3</v>
      </c>
      <c r="H112" s="12">
        <v>250</v>
      </c>
      <c r="I112" s="12"/>
      <c r="J112" s="12"/>
      <c r="K112" s="12"/>
      <c r="L112" s="12"/>
      <c r="M112" s="48">
        <v>31</v>
      </c>
      <c r="N112" s="48">
        <v>6.3</v>
      </c>
      <c r="O112" s="48">
        <v>4.5</v>
      </c>
      <c r="P112" s="48" t="s">
        <v>117</v>
      </c>
      <c r="Q112" s="54" t="s">
        <v>975</v>
      </c>
      <c r="R112" s="48" t="s">
        <v>144</v>
      </c>
      <c r="S112" s="3"/>
    </row>
    <row r="113" spans="1:19" s="4" customFormat="1" ht="13.5">
      <c r="A113" s="76" t="s">
        <v>54</v>
      </c>
      <c r="B113" s="76" t="s">
        <v>486</v>
      </c>
      <c r="C113" s="77" t="str">
        <f t="shared" si="15"/>
        <v>TA1K2P10</v>
      </c>
      <c r="D113" s="77" t="s">
        <v>345</v>
      </c>
      <c r="E113" s="76">
        <v>-100</v>
      </c>
      <c r="F113" s="76">
        <v>-22</v>
      </c>
      <c r="G113" s="76">
        <v>-4</v>
      </c>
      <c r="H113" s="12">
        <v>120</v>
      </c>
      <c r="I113" s="9" t="s">
        <v>21</v>
      </c>
      <c r="J113" s="9"/>
      <c r="K113" s="12"/>
      <c r="L113" s="12"/>
      <c r="M113" s="76">
        <v>58</v>
      </c>
      <c r="N113" s="76">
        <v>13.8</v>
      </c>
      <c r="O113" s="76">
        <v>10.5</v>
      </c>
      <c r="P113" s="48" t="s">
        <v>140</v>
      </c>
      <c r="Q113" s="54" t="s">
        <v>976</v>
      </c>
      <c r="R113" s="76" t="s">
        <v>354</v>
      </c>
      <c r="S113" s="3"/>
    </row>
    <row r="114" spans="1:19" s="97" customFormat="1" ht="13.5">
      <c r="A114" s="81" t="s">
        <v>54</v>
      </c>
      <c r="B114" s="81" t="s">
        <v>750</v>
      </c>
      <c r="C114" s="94" t="str">
        <f t="shared" ref="C114" si="16">RIGHT(B114,8)</f>
        <v>D760P10T</v>
      </c>
      <c r="D114" s="94" t="s">
        <v>751</v>
      </c>
      <c r="E114" s="81">
        <v>-100</v>
      </c>
      <c r="F114" s="81">
        <v>-30</v>
      </c>
      <c r="G114" s="81">
        <v>-3</v>
      </c>
      <c r="H114" s="96">
        <v>76</v>
      </c>
      <c r="I114" s="99">
        <v>92</v>
      </c>
      <c r="J114" s="99"/>
      <c r="K114" s="96"/>
      <c r="L114" s="96"/>
      <c r="M114" s="81">
        <v>78</v>
      </c>
      <c r="N114" s="81">
        <v>8</v>
      </c>
      <c r="O114" s="81">
        <v>20</v>
      </c>
      <c r="P114" s="95" t="s">
        <v>140</v>
      </c>
      <c r="Q114" s="144" t="s">
        <v>977</v>
      </c>
      <c r="R114" s="81" t="s">
        <v>354</v>
      </c>
      <c r="S114" s="80"/>
    </row>
    <row r="115" spans="1:19" s="4" customFormat="1" ht="13.5">
      <c r="A115" s="46"/>
      <c r="B115" s="46"/>
      <c r="C115" s="19"/>
      <c r="D115" s="19"/>
      <c r="E115" s="46"/>
      <c r="F115" s="46"/>
      <c r="G115" s="46"/>
      <c r="H115" s="23"/>
      <c r="I115" s="20"/>
      <c r="J115" s="20"/>
      <c r="K115" s="23"/>
      <c r="L115" s="23"/>
      <c r="M115" s="46"/>
      <c r="N115" s="46"/>
      <c r="O115" s="46"/>
      <c r="P115" s="46"/>
      <c r="Q115" s="55"/>
      <c r="R115" s="46"/>
      <c r="S115" s="3"/>
    </row>
    <row r="116" spans="1:19" s="4" customFormat="1" ht="13.5">
      <c r="A116" s="76" t="s">
        <v>209</v>
      </c>
      <c r="B116" s="76" t="s">
        <v>403</v>
      </c>
      <c r="C116" s="77" t="str">
        <f t="shared" ref="C116" si="17">RIGHT(B116,9)</f>
        <v>TD1K0N10B</v>
      </c>
      <c r="D116" s="77" t="s">
        <v>53</v>
      </c>
      <c r="E116" s="76">
        <v>100</v>
      </c>
      <c r="F116" s="76">
        <v>14.6</v>
      </c>
      <c r="G116" s="76">
        <v>2.9</v>
      </c>
      <c r="H116" s="12">
        <v>100</v>
      </c>
      <c r="I116" s="9"/>
      <c r="J116" s="9"/>
      <c r="K116" s="12">
        <v>110</v>
      </c>
      <c r="L116" s="12"/>
      <c r="M116" s="9">
        <v>16</v>
      </c>
      <c r="N116" s="9">
        <v>3</v>
      </c>
      <c r="O116" s="9">
        <v>3.5</v>
      </c>
      <c r="P116" s="76" t="s">
        <v>235</v>
      </c>
      <c r="Q116" s="66" t="s">
        <v>978</v>
      </c>
      <c r="R116" s="76" t="s">
        <v>354</v>
      </c>
      <c r="S116" s="3"/>
    </row>
    <row r="117" spans="1:19" s="37" customFormat="1" ht="13.5">
      <c r="A117" s="77" t="s">
        <v>209</v>
      </c>
      <c r="B117" s="77" t="s">
        <v>375</v>
      </c>
      <c r="C117" s="77" t="str">
        <f>RIGHT(B117,8)</f>
        <v>TD1K5N10</v>
      </c>
      <c r="D117" s="77" t="s">
        <v>53</v>
      </c>
      <c r="E117" s="77">
        <v>100</v>
      </c>
      <c r="F117" s="77">
        <v>10</v>
      </c>
      <c r="G117" s="9">
        <v>3</v>
      </c>
      <c r="H117" s="9">
        <v>150</v>
      </c>
      <c r="I117" s="9"/>
      <c r="J117" s="9">
        <v>175</v>
      </c>
      <c r="K117" s="10"/>
      <c r="L117" s="9"/>
      <c r="M117" s="9">
        <v>18.8</v>
      </c>
      <c r="N117" s="9">
        <v>3.8</v>
      </c>
      <c r="O117" s="9">
        <v>4.5</v>
      </c>
      <c r="P117" s="76" t="s">
        <v>235</v>
      </c>
      <c r="Q117" s="66" t="s">
        <v>979</v>
      </c>
      <c r="R117" s="11" t="s">
        <v>354</v>
      </c>
      <c r="S117" s="36"/>
    </row>
    <row r="118" spans="1:19" s="37" customFormat="1" ht="13.5">
      <c r="A118" s="77" t="s">
        <v>209</v>
      </c>
      <c r="B118" s="77" t="s">
        <v>484</v>
      </c>
      <c r="C118" s="77" t="str">
        <f t="shared" ref="C118:C119" si="18">RIGHT(B118,8)</f>
        <v>TD300N10</v>
      </c>
      <c r="D118" s="77" t="s">
        <v>53</v>
      </c>
      <c r="E118" s="77">
        <v>100</v>
      </c>
      <c r="F118" s="77">
        <v>50</v>
      </c>
      <c r="G118" s="9">
        <v>3</v>
      </c>
      <c r="H118" s="9">
        <v>30</v>
      </c>
      <c r="I118" s="9"/>
      <c r="J118" s="9">
        <v>35</v>
      </c>
      <c r="K118" s="10"/>
      <c r="L118" s="9"/>
      <c r="M118" s="9">
        <v>38</v>
      </c>
      <c r="N118" s="9">
        <v>6.8</v>
      </c>
      <c r="O118" s="9">
        <v>9.1</v>
      </c>
      <c r="P118" s="76" t="s">
        <v>425</v>
      </c>
      <c r="Q118" s="66" t="s">
        <v>980</v>
      </c>
      <c r="R118" s="11" t="s">
        <v>406</v>
      </c>
      <c r="S118" s="36"/>
    </row>
    <row r="119" spans="1:19" s="37" customFormat="1" ht="13.5">
      <c r="A119" s="77" t="s">
        <v>209</v>
      </c>
      <c r="B119" s="77" t="s">
        <v>485</v>
      </c>
      <c r="C119" s="77" t="str">
        <f t="shared" si="18"/>
        <v>TD360N10</v>
      </c>
      <c r="D119" s="77" t="s">
        <v>53</v>
      </c>
      <c r="E119" s="77">
        <v>100</v>
      </c>
      <c r="F119" s="77">
        <v>30</v>
      </c>
      <c r="G119" s="9">
        <v>3</v>
      </c>
      <c r="H119" s="9">
        <v>36</v>
      </c>
      <c r="I119" s="9"/>
      <c r="J119" s="9">
        <v>48</v>
      </c>
      <c r="K119" s="10"/>
      <c r="L119" s="9"/>
      <c r="M119" s="9">
        <v>29</v>
      </c>
      <c r="N119" s="9">
        <v>10.7</v>
      </c>
      <c r="O119" s="9">
        <v>3.4</v>
      </c>
      <c r="P119" s="76" t="s">
        <v>425</v>
      </c>
      <c r="Q119" s="66" t="s">
        <v>981</v>
      </c>
      <c r="R119" s="11" t="s">
        <v>406</v>
      </c>
      <c r="S119" s="36"/>
    </row>
    <row r="120" spans="1:19" s="37" customFormat="1" ht="13.5">
      <c r="A120" s="19"/>
      <c r="B120" s="19"/>
      <c r="C120" s="19"/>
      <c r="D120" s="19"/>
      <c r="E120" s="19"/>
      <c r="F120" s="19"/>
      <c r="G120" s="20"/>
      <c r="H120" s="56"/>
      <c r="I120" s="56"/>
      <c r="J120" s="56"/>
      <c r="K120" s="57"/>
      <c r="L120" s="56"/>
      <c r="M120" s="21"/>
      <c r="N120" s="21"/>
      <c r="O120" s="21"/>
      <c r="P120" s="52"/>
      <c r="Q120" s="58"/>
      <c r="R120" s="22"/>
      <c r="S120" s="36"/>
    </row>
    <row r="121" spans="1:19" s="6" customFormat="1">
      <c r="A121" s="91"/>
      <c r="B121" s="91"/>
      <c r="C121" s="91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</row>
  </sheetData>
  <mergeCells count="79">
    <mergeCell ref="R109:R110"/>
    <mergeCell ref="A109:A110"/>
    <mergeCell ref="B109:B110"/>
    <mergeCell ref="C109:C110"/>
    <mergeCell ref="D109:D110"/>
    <mergeCell ref="E109:E110"/>
    <mergeCell ref="F109:F110"/>
    <mergeCell ref="G109:G110"/>
    <mergeCell ref="H109:L109"/>
    <mergeCell ref="M109:M110"/>
    <mergeCell ref="N109:N110"/>
    <mergeCell ref="O109:O110"/>
    <mergeCell ref="P109:P110"/>
    <mergeCell ref="Q109:Q110"/>
    <mergeCell ref="A92:A93"/>
    <mergeCell ref="B92:B93"/>
    <mergeCell ref="C92:C93"/>
    <mergeCell ref="D92:D93"/>
    <mergeCell ref="E92:E93"/>
    <mergeCell ref="A105:A106"/>
    <mergeCell ref="B105:B106"/>
    <mergeCell ref="C105:C106"/>
    <mergeCell ref="D105:D106"/>
    <mergeCell ref="P105:P106"/>
    <mergeCell ref="F77:F78"/>
    <mergeCell ref="Q105:Q106"/>
    <mergeCell ref="R105:R106"/>
    <mergeCell ref="Q92:Q93"/>
    <mergeCell ref="R92:R93"/>
    <mergeCell ref="F92:F93"/>
    <mergeCell ref="G92:G93"/>
    <mergeCell ref="N92:N93"/>
    <mergeCell ref="O92:O93"/>
    <mergeCell ref="P92:P93"/>
    <mergeCell ref="G77:G78"/>
    <mergeCell ref="A77:A78"/>
    <mergeCell ref="B77:B78"/>
    <mergeCell ref="C77:C78"/>
    <mergeCell ref="D77:D78"/>
    <mergeCell ref="E77:E78"/>
    <mergeCell ref="G2:G3"/>
    <mergeCell ref="H2:L2"/>
    <mergeCell ref="M2:M3"/>
    <mergeCell ref="N2:N3"/>
    <mergeCell ref="O2:O3"/>
    <mergeCell ref="P2:P3"/>
    <mergeCell ref="H92:L92"/>
    <mergeCell ref="M92:M93"/>
    <mergeCell ref="Q77:Q78"/>
    <mergeCell ref="R77:R78"/>
    <mergeCell ref="H77:L77"/>
    <mergeCell ref="M77:M78"/>
    <mergeCell ref="N77:N78"/>
    <mergeCell ref="O77:O78"/>
    <mergeCell ref="P77:P78"/>
    <mergeCell ref="S105:S106"/>
    <mergeCell ref="A1:R1"/>
    <mergeCell ref="A2:A3"/>
    <mergeCell ref="B2:B3"/>
    <mergeCell ref="C2:C3"/>
    <mergeCell ref="D2:D3"/>
    <mergeCell ref="E2:E3"/>
    <mergeCell ref="F2:F3"/>
    <mergeCell ref="M18:M19"/>
    <mergeCell ref="N18:N19"/>
    <mergeCell ref="O18:O19"/>
    <mergeCell ref="P18:P19"/>
    <mergeCell ref="Q18:Q19"/>
    <mergeCell ref="R18:R19"/>
    <mergeCell ref="Q2:Q3"/>
    <mergeCell ref="R2:R3"/>
    <mergeCell ref="F18:F19"/>
    <mergeCell ref="G18:G19"/>
    <mergeCell ref="H18:L18"/>
    <mergeCell ref="A18:A19"/>
    <mergeCell ref="B18:B19"/>
    <mergeCell ref="C18:C19"/>
    <mergeCell ref="D18:D19"/>
    <mergeCell ref="E18:E19"/>
  </mergeCells>
  <phoneticPr fontId="3" type="noConversion"/>
  <hyperlinks>
    <hyperlink ref="Q112" r:id="rId1"/>
    <hyperlink ref="Q34" r:id="rId2"/>
    <hyperlink ref="Q4" r:id="rId3"/>
    <hyperlink ref="Q5" r:id="rId4"/>
    <hyperlink ref="Q6" r:id="rId5"/>
    <hyperlink ref="Q7" r:id="rId6"/>
    <hyperlink ref="Q8" r:id="rId7"/>
    <hyperlink ref="Q9" r:id="rId8"/>
    <hyperlink ref="Q10" r:id="rId9"/>
    <hyperlink ref="Q12" r:id="rId10"/>
    <hyperlink ref="Q13" r:id="rId11"/>
    <hyperlink ref="Q14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30" r:id="rId21"/>
    <hyperlink ref="Q32" r:id="rId22"/>
    <hyperlink ref="Q33" r:id="rId23"/>
    <hyperlink ref="Q35" r:id="rId24"/>
    <hyperlink ref="Q36" r:id="rId25"/>
    <hyperlink ref="Q41" r:id="rId26"/>
    <hyperlink ref="Q42" r:id="rId27"/>
    <hyperlink ref="Q43" r:id="rId28"/>
    <hyperlink ref="Q44" r:id="rId29"/>
    <hyperlink ref="Q45" r:id="rId30"/>
    <hyperlink ref="Q46" r:id="rId31"/>
    <hyperlink ref="Q47" r:id="rId32"/>
    <hyperlink ref="Q48" r:id="rId33"/>
    <hyperlink ref="Q50" r:id="rId34"/>
    <hyperlink ref="Q53" r:id="rId35"/>
    <hyperlink ref="Q55" r:id="rId36"/>
    <hyperlink ref="Q56" r:id="rId37"/>
    <hyperlink ref="Q57" r:id="rId38"/>
    <hyperlink ref="Q58" r:id="rId39"/>
    <hyperlink ref="Q60" r:id="rId40"/>
    <hyperlink ref="Q61" r:id="rId41"/>
    <hyperlink ref="Q64" r:id="rId42"/>
    <hyperlink ref="Q65" r:id="rId43"/>
    <hyperlink ref="Q79" r:id="rId44"/>
    <hyperlink ref="Q80" r:id="rId45"/>
    <hyperlink ref="Q84" r:id="rId46"/>
    <hyperlink ref="Q94" r:id="rId47"/>
    <hyperlink ref="Q96" r:id="rId48"/>
    <hyperlink ref="Q98" r:id="rId49"/>
    <hyperlink ref="Q100" r:id="rId50"/>
    <hyperlink ref="Q101" r:id="rId51"/>
    <hyperlink ref="Q103" r:id="rId52"/>
    <hyperlink ref="Q105:Q106" r:id="rId53" display="datasheet"/>
    <hyperlink ref="Q113" r:id="rId54"/>
    <hyperlink ref="Q97" r:id="rId55"/>
    <hyperlink ref="Q15" r:id="rId56"/>
    <hyperlink ref="Q66" r:id="rId57"/>
    <hyperlink ref="Q68" r:id="rId58"/>
    <hyperlink ref="Q38" r:id="rId59"/>
    <hyperlink ref="Q39" r:id="rId60"/>
    <hyperlink ref="Q37" r:id="rId61"/>
    <hyperlink ref="Q16" r:id="rId62"/>
    <hyperlink ref="Q52" r:id="rId63"/>
    <hyperlink ref="Q59" r:id="rId64"/>
    <hyperlink ref="Q63" r:id="rId65"/>
    <hyperlink ref="Q67" r:id="rId66"/>
    <hyperlink ref="Q69" r:id="rId67"/>
    <hyperlink ref="Q82" r:id="rId68"/>
    <hyperlink ref="Q83" r:id="rId69"/>
    <hyperlink ref="Q85" r:id="rId70"/>
    <hyperlink ref="Q117" r:id="rId71"/>
    <hyperlink ref="Q118" r:id="rId72"/>
    <hyperlink ref="Q119" r:id="rId73"/>
    <hyperlink ref="Q51" r:id="rId74"/>
    <hyperlink ref="Q62" r:id="rId75"/>
    <hyperlink ref="Q49" r:id="rId76"/>
    <hyperlink ref="Q89" r:id="rId77"/>
    <hyperlink ref="Q90" r:id="rId78"/>
    <hyperlink ref="Q72" r:id="rId79"/>
    <hyperlink ref="Q73" r:id="rId80"/>
    <hyperlink ref="Q74" r:id="rId81"/>
    <hyperlink ref="Q75" r:id="rId82"/>
    <hyperlink ref="Q87" r:id="rId83"/>
    <hyperlink ref="Q88" r:id="rId84"/>
    <hyperlink ref="Q95" r:id="rId85"/>
    <hyperlink ref="Q116" r:id="rId86"/>
    <hyperlink ref="Q29" r:id="rId87"/>
    <hyperlink ref="Q114" r:id="rId88"/>
    <hyperlink ref="Q31" r:id="rId89"/>
    <hyperlink ref="Q111" r:id="rId90"/>
  </hyperlinks>
  <pageMargins left="0.7" right="0.7" top="0.75" bottom="0.75" header="0.3" footer="0.3"/>
  <pageSetup paperSize="9" scale="49" orientation="portrait" r:id="rId9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view="pageBreakPreview" zoomScaleNormal="85" zoomScaleSheetLayoutView="100" zoomScalePageLayoutView="85" workbookViewId="0">
      <pane xSplit="2" ySplit="1" topLeftCell="C17" activePane="bottomRight" state="frozen"/>
      <selection pane="topRight" activeCell="C1" sqref="C1"/>
      <selection pane="bottomLeft" activeCell="A3" sqref="A3"/>
      <selection pane="bottomRight" activeCell="D42" sqref="D42"/>
    </sheetView>
  </sheetViews>
  <sheetFormatPr defaultColWidth="8.875" defaultRowHeight="12.75"/>
  <cols>
    <col min="1" max="1" width="14.375" style="15" bestFit="1" customWidth="1"/>
    <col min="2" max="3" width="14" style="15" customWidth="1"/>
    <col min="4" max="4" width="10.375" style="16" customWidth="1"/>
    <col min="5" max="7" width="8.875" style="16"/>
    <col min="8" max="12" width="5.875" style="16" customWidth="1"/>
    <col min="13" max="15" width="8.875" style="16" customWidth="1"/>
    <col min="16" max="16" width="13.375" style="16" customWidth="1"/>
    <col min="17" max="17" width="16.125" style="16" customWidth="1"/>
    <col min="18" max="18" width="15.125" style="16" customWidth="1"/>
    <col min="19" max="19" width="17.125" style="2" customWidth="1"/>
    <col min="20" max="20" width="15.125" style="2" customWidth="1"/>
    <col min="21" max="21" width="19.875" style="2" customWidth="1"/>
    <col min="22" max="22" width="11.5" style="2" customWidth="1"/>
    <col min="23" max="16384" width="8.875" style="2"/>
  </cols>
  <sheetData>
    <row r="1" spans="1:19" ht="23.25">
      <c r="A1" s="168" t="s">
        <v>341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9" s="4" customFormat="1" ht="56.1" customHeight="1">
      <c r="A2" s="163" t="s">
        <v>1</v>
      </c>
      <c r="B2" s="163" t="s">
        <v>2</v>
      </c>
      <c r="C2" s="163" t="s">
        <v>3</v>
      </c>
      <c r="D2" s="163" t="s">
        <v>4</v>
      </c>
      <c r="E2" s="163" t="s">
        <v>5</v>
      </c>
      <c r="F2" s="163" t="s">
        <v>6</v>
      </c>
      <c r="G2" s="163" t="s">
        <v>7</v>
      </c>
      <c r="H2" s="165" t="s">
        <v>289</v>
      </c>
      <c r="I2" s="166"/>
      <c r="J2" s="166"/>
      <c r="K2" s="166"/>
      <c r="L2" s="167"/>
      <c r="M2" s="163" t="s">
        <v>8</v>
      </c>
      <c r="N2" s="163" t="s">
        <v>9</v>
      </c>
      <c r="O2" s="163" t="s">
        <v>10</v>
      </c>
      <c r="P2" s="163" t="s">
        <v>11</v>
      </c>
      <c r="Q2" s="163" t="s">
        <v>12</v>
      </c>
      <c r="R2" s="163" t="s">
        <v>146</v>
      </c>
      <c r="S2" s="3"/>
    </row>
    <row r="3" spans="1:19" s="4" customFormat="1">
      <c r="A3" s="164"/>
      <c r="B3" s="164"/>
      <c r="C3" s="164"/>
      <c r="D3" s="164"/>
      <c r="E3" s="164"/>
      <c r="F3" s="164"/>
      <c r="G3" s="164"/>
      <c r="H3" s="8" t="s">
        <v>127</v>
      </c>
      <c r="I3" s="8"/>
      <c r="J3" s="8"/>
      <c r="K3" s="8"/>
      <c r="L3" s="8"/>
      <c r="M3" s="164"/>
      <c r="N3" s="164"/>
      <c r="O3" s="164"/>
      <c r="P3" s="164"/>
      <c r="Q3" s="164"/>
      <c r="R3" s="164"/>
      <c r="S3" s="3"/>
    </row>
    <row r="4" spans="1:19" s="6" customFormat="1">
      <c r="A4" s="76" t="s">
        <v>494</v>
      </c>
      <c r="B4" s="76" t="s">
        <v>495</v>
      </c>
      <c r="C4" s="77" t="str">
        <f t="shared" ref="C4" si="0">RIGHT(B4,7)</f>
        <v>PA8N50K</v>
      </c>
      <c r="D4" s="133" t="s">
        <v>499</v>
      </c>
      <c r="E4" s="12">
        <v>500</v>
      </c>
      <c r="F4" s="12">
        <v>8</v>
      </c>
      <c r="G4" s="12">
        <v>4</v>
      </c>
      <c r="H4" s="12">
        <v>0.85</v>
      </c>
      <c r="I4" s="12"/>
      <c r="J4" s="12"/>
      <c r="K4" s="12"/>
      <c r="L4" s="12"/>
      <c r="M4" s="12">
        <v>38</v>
      </c>
      <c r="N4" s="12">
        <v>9</v>
      </c>
      <c r="O4" s="12">
        <v>18</v>
      </c>
      <c r="P4" s="133" t="s">
        <v>493</v>
      </c>
      <c r="Q4" s="12"/>
      <c r="R4" s="76" t="s">
        <v>500</v>
      </c>
    </row>
    <row r="5" spans="1:19" s="6" customFormat="1">
      <c r="A5" s="76" t="s">
        <v>494</v>
      </c>
      <c r="B5" s="76" t="s">
        <v>496</v>
      </c>
      <c r="C5" s="77" t="str">
        <f t="shared" ref="C5" si="1">RIGHT(B5,8)</f>
        <v>PA13N50K</v>
      </c>
      <c r="D5" s="133" t="s">
        <v>499</v>
      </c>
      <c r="E5" s="12">
        <v>500</v>
      </c>
      <c r="F5" s="12">
        <v>13</v>
      </c>
      <c r="G5" s="12">
        <v>4</v>
      </c>
      <c r="H5" s="12">
        <v>0.48</v>
      </c>
      <c r="I5" s="12"/>
      <c r="J5" s="12"/>
      <c r="K5" s="12"/>
      <c r="L5" s="12"/>
      <c r="M5" s="12">
        <v>30</v>
      </c>
      <c r="N5" s="12">
        <v>8</v>
      </c>
      <c r="O5" s="12">
        <v>9</v>
      </c>
      <c r="P5" s="133" t="s">
        <v>493</v>
      </c>
      <c r="Q5" s="12"/>
      <c r="R5" s="76" t="s">
        <v>500</v>
      </c>
    </row>
    <row r="6" spans="1:19" s="6" customFormat="1">
      <c r="A6" s="76" t="s">
        <v>494</v>
      </c>
      <c r="B6" s="76" t="s">
        <v>497</v>
      </c>
      <c r="C6" s="77" t="str">
        <f>RIGHT(B6,8)</f>
        <v>PA18N50K</v>
      </c>
      <c r="D6" s="76" t="s">
        <v>499</v>
      </c>
      <c r="E6" s="12">
        <v>500</v>
      </c>
      <c r="F6" s="12">
        <v>18</v>
      </c>
      <c r="G6" s="12">
        <v>4</v>
      </c>
      <c r="H6" s="12">
        <v>0.35</v>
      </c>
      <c r="I6" s="12"/>
      <c r="J6" s="12"/>
      <c r="K6" s="12"/>
      <c r="L6" s="12"/>
      <c r="M6" s="12">
        <v>45</v>
      </c>
      <c r="N6" s="12">
        <v>15</v>
      </c>
      <c r="O6" s="12">
        <v>10</v>
      </c>
      <c r="P6" s="76" t="s">
        <v>493</v>
      </c>
      <c r="Q6" s="12"/>
      <c r="R6" s="76" t="s">
        <v>500</v>
      </c>
    </row>
    <row r="7" spans="1:19" s="6" customFormat="1">
      <c r="A7" s="76" t="s">
        <v>494</v>
      </c>
      <c r="B7" s="76" t="s">
        <v>498</v>
      </c>
      <c r="C7" s="77" t="str">
        <f>RIGHT(B7,8)</f>
        <v>PA22N50K</v>
      </c>
      <c r="D7" s="76" t="s">
        <v>499</v>
      </c>
      <c r="E7" s="12">
        <v>500</v>
      </c>
      <c r="F7" s="12">
        <v>22</v>
      </c>
      <c r="G7" s="12">
        <v>4</v>
      </c>
      <c r="H7" s="12">
        <v>0.25</v>
      </c>
      <c r="I7" s="12"/>
      <c r="J7" s="12"/>
      <c r="K7" s="12"/>
      <c r="L7" s="12"/>
      <c r="M7" s="12">
        <v>70</v>
      </c>
      <c r="N7" s="12">
        <v>22</v>
      </c>
      <c r="O7" s="12">
        <v>24</v>
      </c>
      <c r="P7" s="76" t="s">
        <v>501</v>
      </c>
      <c r="Q7" s="12"/>
      <c r="R7" s="76" t="s">
        <v>500</v>
      </c>
    </row>
    <row r="8" spans="1:19">
      <c r="A8" s="46"/>
      <c r="B8" s="46"/>
      <c r="C8" s="49"/>
      <c r="D8" s="46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46"/>
      <c r="S8" s="51"/>
    </row>
    <row r="9" spans="1:19" s="4" customFormat="1" ht="56.1" customHeight="1">
      <c r="A9" s="163" t="s">
        <v>1</v>
      </c>
      <c r="B9" s="163" t="s">
        <v>2</v>
      </c>
      <c r="C9" s="163" t="s">
        <v>3</v>
      </c>
      <c r="D9" s="163" t="s">
        <v>4</v>
      </c>
      <c r="E9" s="163" t="s">
        <v>5</v>
      </c>
      <c r="F9" s="163" t="s">
        <v>6</v>
      </c>
      <c r="G9" s="163" t="s">
        <v>7</v>
      </c>
      <c r="H9" s="165" t="s">
        <v>289</v>
      </c>
      <c r="I9" s="166"/>
      <c r="J9" s="166"/>
      <c r="K9" s="166"/>
      <c r="L9" s="167"/>
      <c r="M9" s="163" t="s">
        <v>8</v>
      </c>
      <c r="N9" s="163" t="s">
        <v>9</v>
      </c>
      <c r="O9" s="163" t="s">
        <v>10</v>
      </c>
      <c r="P9" s="163" t="s">
        <v>11</v>
      </c>
      <c r="Q9" s="163" t="s">
        <v>12</v>
      </c>
      <c r="R9" s="163" t="s">
        <v>146</v>
      </c>
      <c r="S9" s="3"/>
    </row>
    <row r="10" spans="1:19" s="4" customFormat="1">
      <c r="A10" s="164"/>
      <c r="B10" s="164"/>
      <c r="C10" s="164"/>
      <c r="D10" s="164"/>
      <c r="E10" s="164"/>
      <c r="F10" s="164"/>
      <c r="G10" s="164"/>
      <c r="H10" s="8" t="s">
        <v>127</v>
      </c>
      <c r="I10" s="8"/>
      <c r="J10" s="8"/>
      <c r="K10" s="8"/>
      <c r="L10" s="8"/>
      <c r="M10" s="164"/>
      <c r="N10" s="164"/>
      <c r="O10" s="164"/>
      <c r="P10" s="164"/>
      <c r="Q10" s="164"/>
      <c r="R10" s="164"/>
      <c r="S10" s="3"/>
    </row>
    <row r="11" spans="1:19" s="6" customFormat="1">
      <c r="A11" s="77" t="s">
        <v>502</v>
      </c>
      <c r="B11" s="77" t="s">
        <v>503</v>
      </c>
      <c r="C11" s="77" t="str">
        <f>RIGHT(B11,7)</f>
        <v>PA7N60K</v>
      </c>
      <c r="D11" s="76" t="s">
        <v>499</v>
      </c>
      <c r="E11" s="12">
        <v>600</v>
      </c>
      <c r="F11" s="12">
        <v>7</v>
      </c>
      <c r="G11" s="12">
        <v>4</v>
      </c>
      <c r="H11" s="12">
        <v>1.3</v>
      </c>
      <c r="I11" s="12"/>
      <c r="J11" s="12"/>
      <c r="K11" s="12"/>
      <c r="L11" s="12"/>
      <c r="M11" s="12">
        <v>26</v>
      </c>
      <c r="N11" s="12">
        <v>6</v>
      </c>
      <c r="O11" s="12">
        <v>9.1999999999999993</v>
      </c>
      <c r="P11" s="76" t="s">
        <v>493</v>
      </c>
      <c r="Q11" s="70"/>
      <c r="R11" s="76" t="s">
        <v>500</v>
      </c>
    </row>
    <row r="12" spans="1:19" s="6" customFormat="1">
      <c r="A12" s="77" t="s">
        <v>502</v>
      </c>
      <c r="B12" s="77" t="s">
        <v>504</v>
      </c>
      <c r="C12" s="77" t="str">
        <f t="shared" ref="C12:C13" si="2">RIGHT(B12,8)</f>
        <v>PA10N60K</v>
      </c>
      <c r="D12" s="76" t="s">
        <v>499</v>
      </c>
      <c r="E12" s="12">
        <v>600</v>
      </c>
      <c r="F12" s="12">
        <v>10</v>
      </c>
      <c r="G12" s="12">
        <v>4</v>
      </c>
      <c r="H12" s="12">
        <v>0.75</v>
      </c>
      <c r="I12" s="12"/>
      <c r="J12" s="12"/>
      <c r="K12" s="12"/>
      <c r="L12" s="12"/>
      <c r="M12" s="12">
        <v>30</v>
      </c>
      <c r="N12" s="12">
        <v>5</v>
      </c>
      <c r="O12" s="12">
        <v>14</v>
      </c>
      <c r="P12" s="76" t="s">
        <v>493</v>
      </c>
      <c r="Q12" s="70"/>
      <c r="R12" s="76" t="s">
        <v>500</v>
      </c>
    </row>
    <row r="13" spans="1:19" s="6" customFormat="1">
      <c r="A13" s="77" t="s">
        <v>502</v>
      </c>
      <c r="B13" s="77" t="s">
        <v>505</v>
      </c>
      <c r="C13" s="77" t="str">
        <f t="shared" si="2"/>
        <v>PA12N60K</v>
      </c>
      <c r="D13" s="76" t="s">
        <v>499</v>
      </c>
      <c r="E13" s="12">
        <v>600</v>
      </c>
      <c r="F13" s="12">
        <v>12</v>
      </c>
      <c r="G13" s="12">
        <v>4</v>
      </c>
      <c r="H13" s="12">
        <v>0.75</v>
      </c>
      <c r="I13" s="12"/>
      <c r="J13" s="12"/>
      <c r="K13" s="12"/>
      <c r="L13" s="12"/>
      <c r="M13" s="12">
        <v>47</v>
      </c>
      <c r="N13" s="12">
        <v>10</v>
      </c>
      <c r="O13" s="12">
        <v>18</v>
      </c>
      <c r="P13" s="76" t="s">
        <v>493</v>
      </c>
      <c r="Q13" s="70"/>
      <c r="R13" s="76" t="s">
        <v>500</v>
      </c>
    </row>
    <row r="14" spans="1:19">
      <c r="A14" s="47"/>
      <c r="B14" s="47"/>
      <c r="C14" s="52"/>
      <c r="D14" s="47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47"/>
    </row>
    <row r="15" spans="1:19" s="4" customFormat="1" ht="56.1" customHeight="1">
      <c r="A15" s="163" t="s">
        <v>1</v>
      </c>
      <c r="B15" s="163" t="s">
        <v>2</v>
      </c>
      <c r="C15" s="163" t="s">
        <v>3</v>
      </c>
      <c r="D15" s="163" t="s">
        <v>4</v>
      </c>
      <c r="E15" s="163" t="s">
        <v>5</v>
      </c>
      <c r="F15" s="163" t="s">
        <v>6</v>
      </c>
      <c r="G15" s="163" t="s">
        <v>7</v>
      </c>
      <c r="H15" s="165" t="s">
        <v>289</v>
      </c>
      <c r="I15" s="166"/>
      <c r="J15" s="166"/>
      <c r="K15" s="166"/>
      <c r="L15" s="167"/>
      <c r="M15" s="163" t="s">
        <v>8</v>
      </c>
      <c r="N15" s="163" t="s">
        <v>9</v>
      </c>
      <c r="O15" s="163" t="s">
        <v>10</v>
      </c>
      <c r="P15" s="163" t="s">
        <v>11</v>
      </c>
      <c r="Q15" s="163" t="s">
        <v>12</v>
      </c>
      <c r="R15" s="163" t="s">
        <v>146</v>
      </c>
      <c r="S15" s="3"/>
    </row>
    <row r="16" spans="1:19" s="4" customFormat="1">
      <c r="A16" s="164"/>
      <c r="B16" s="164"/>
      <c r="C16" s="164"/>
      <c r="D16" s="164"/>
      <c r="E16" s="164"/>
      <c r="F16" s="164"/>
      <c r="G16" s="164"/>
      <c r="H16" s="8" t="s">
        <v>127</v>
      </c>
      <c r="I16" s="8"/>
      <c r="J16" s="8"/>
      <c r="K16" s="8"/>
      <c r="L16" s="8"/>
      <c r="M16" s="164"/>
      <c r="N16" s="164"/>
      <c r="O16" s="164"/>
      <c r="P16" s="164"/>
      <c r="Q16" s="164"/>
      <c r="R16" s="164"/>
      <c r="S16" s="3"/>
    </row>
    <row r="17" spans="1:19" s="6" customFormat="1" ht="13.5">
      <c r="A17" s="77" t="s">
        <v>506</v>
      </c>
      <c r="B17" s="135" t="s">
        <v>507</v>
      </c>
      <c r="C17" s="77" t="str">
        <f t="shared" ref="C17:C18" si="3">RIGHT(B17,7)</f>
        <v>PA7N65K</v>
      </c>
      <c r="D17" s="133" t="s">
        <v>499</v>
      </c>
      <c r="E17" s="12">
        <v>650</v>
      </c>
      <c r="F17" s="12">
        <v>7</v>
      </c>
      <c r="G17" s="12">
        <v>4</v>
      </c>
      <c r="H17" s="12">
        <v>1.5</v>
      </c>
      <c r="I17" s="12"/>
      <c r="J17" s="12"/>
      <c r="K17" s="12"/>
      <c r="L17" s="12"/>
      <c r="M17" s="12">
        <v>28</v>
      </c>
      <c r="N17" s="12">
        <v>7</v>
      </c>
      <c r="O17" s="12">
        <v>12</v>
      </c>
      <c r="P17" s="133" t="s">
        <v>493</v>
      </c>
      <c r="Q17" s="12"/>
      <c r="R17" s="76" t="s">
        <v>500</v>
      </c>
    </row>
    <row r="18" spans="1:19" s="6" customFormat="1" ht="13.5">
      <c r="A18" s="77" t="s">
        <v>506</v>
      </c>
      <c r="B18" s="135" t="s">
        <v>508</v>
      </c>
      <c r="C18" s="77" t="str">
        <f t="shared" si="3"/>
        <v>PA8N65K</v>
      </c>
      <c r="D18" s="133" t="s">
        <v>499</v>
      </c>
      <c r="E18" s="12">
        <v>650</v>
      </c>
      <c r="F18" s="12">
        <v>8</v>
      </c>
      <c r="G18" s="12">
        <v>4</v>
      </c>
      <c r="H18" s="12">
        <v>1.2</v>
      </c>
      <c r="I18" s="12"/>
      <c r="J18" s="12"/>
      <c r="K18" s="12"/>
      <c r="L18" s="12"/>
      <c r="M18" s="12">
        <v>20</v>
      </c>
      <c r="N18" s="12">
        <v>6</v>
      </c>
      <c r="O18" s="12">
        <v>5.5</v>
      </c>
      <c r="P18" s="133" t="s">
        <v>493</v>
      </c>
      <c r="Q18" s="12"/>
      <c r="R18" s="76" t="s">
        <v>500</v>
      </c>
    </row>
    <row r="19" spans="1:19" s="6" customFormat="1" ht="13.5">
      <c r="A19" s="77" t="s">
        <v>506</v>
      </c>
      <c r="B19" s="135" t="s">
        <v>509</v>
      </c>
      <c r="C19" s="77" t="str">
        <f>RIGHT(B19,8)</f>
        <v>PA10N65K</v>
      </c>
      <c r="D19" s="133" t="s">
        <v>499</v>
      </c>
      <c r="E19" s="12">
        <v>650</v>
      </c>
      <c r="F19" s="12">
        <v>10</v>
      </c>
      <c r="G19" s="12">
        <v>4</v>
      </c>
      <c r="H19" s="12">
        <v>0.8</v>
      </c>
      <c r="I19" s="12"/>
      <c r="J19" s="12"/>
      <c r="K19" s="12"/>
      <c r="L19" s="12"/>
      <c r="M19" s="12">
        <v>30</v>
      </c>
      <c r="N19" s="12">
        <v>5</v>
      </c>
      <c r="O19" s="12">
        <v>14</v>
      </c>
      <c r="P19" s="133" t="s">
        <v>493</v>
      </c>
      <c r="Q19" s="12"/>
      <c r="R19" s="76" t="s">
        <v>500</v>
      </c>
    </row>
    <row r="20" spans="1:19" s="6" customFormat="1" ht="13.5">
      <c r="A20" s="77" t="s">
        <v>506</v>
      </c>
      <c r="B20" s="136" t="s">
        <v>510</v>
      </c>
      <c r="C20" s="77" t="str">
        <f t="shared" ref="C20:C21" si="4">RIGHT(B20,8)</f>
        <v>PA12N65K</v>
      </c>
      <c r="D20" s="133" t="s">
        <v>499</v>
      </c>
      <c r="E20" s="12">
        <v>650</v>
      </c>
      <c r="F20" s="12">
        <v>12</v>
      </c>
      <c r="G20" s="12">
        <v>4</v>
      </c>
      <c r="H20" s="12">
        <v>0.75</v>
      </c>
      <c r="I20" s="12"/>
      <c r="J20" s="12"/>
      <c r="K20" s="12"/>
      <c r="L20" s="12"/>
      <c r="M20" s="12">
        <v>45</v>
      </c>
      <c r="N20" s="12">
        <v>8.1999999999999993</v>
      </c>
      <c r="O20" s="12">
        <v>25</v>
      </c>
      <c r="P20" s="76" t="s">
        <v>493</v>
      </c>
      <c r="Q20" s="12"/>
      <c r="R20" s="76" t="s">
        <v>500</v>
      </c>
    </row>
    <row r="21" spans="1:19" s="6" customFormat="1" ht="13.5">
      <c r="A21" s="77" t="s">
        <v>506</v>
      </c>
      <c r="B21" s="136" t="s">
        <v>511</v>
      </c>
      <c r="C21" s="77" t="str">
        <f t="shared" si="4"/>
        <v>PA20N65K</v>
      </c>
      <c r="D21" s="133" t="s">
        <v>499</v>
      </c>
      <c r="E21" s="12">
        <v>650</v>
      </c>
      <c r="F21" s="12">
        <v>20</v>
      </c>
      <c r="G21" s="12">
        <v>4</v>
      </c>
      <c r="H21" s="12">
        <v>0.5</v>
      </c>
      <c r="I21" s="12"/>
      <c r="J21" s="12"/>
      <c r="K21" s="12"/>
      <c r="L21" s="12"/>
      <c r="M21" s="12">
        <v>60</v>
      </c>
      <c r="N21" s="12">
        <v>11</v>
      </c>
      <c r="O21" s="12">
        <v>26</v>
      </c>
      <c r="P21" s="76" t="s">
        <v>493</v>
      </c>
      <c r="Q21" s="12"/>
      <c r="R21" s="76" t="s">
        <v>500</v>
      </c>
    </row>
    <row r="22" spans="1:19">
      <c r="A22" s="47"/>
      <c r="B22" s="47"/>
      <c r="C22" s="52"/>
      <c r="D22" s="4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47"/>
    </row>
    <row r="23" spans="1:19" s="4" customFormat="1" ht="56.1" customHeight="1">
      <c r="A23" s="163" t="s">
        <v>1</v>
      </c>
      <c r="B23" s="163" t="s">
        <v>2</v>
      </c>
      <c r="C23" s="163" t="s">
        <v>3</v>
      </c>
      <c r="D23" s="163" t="s">
        <v>4</v>
      </c>
      <c r="E23" s="163" t="s">
        <v>5</v>
      </c>
      <c r="F23" s="163" t="s">
        <v>6</v>
      </c>
      <c r="G23" s="163" t="s">
        <v>7</v>
      </c>
      <c r="H23" s="165" t="s">
        <v>289</v>
      </c>
      <c r="I23" s="166"/>
      <c r="J23" s="166"/>
      <c r="K23" s="166"/>
      <c r="L23" s="167"/>
      <c r="M23" s="163" t="s">
        <v>8</v>
      </c>
      <c r="N23" s="163" t="s">
        <v>9</v>
      </c>
      <c r="O23" s="163" t="s">
        <v>10</v>
      </c>
      <c r="P23" s="163" t="s">
        <v>11</v>
      </c>
      <c r="Q23" s="163" t="s">
        <v>12</v>
      </c>
      <c r="R23" s="163" t="s">
        <v>146</v>
      </c>
      <c r="S23" s="3"/>
    </row>
    <row r="24" spans="1:19" s="4" customFormat="1">
      <c r="A24" s="164"/>
      <c r="B24" s="164"/>
      <c r="C24" s="164"/>
      <c r="D24" s="164"/>
      <c r="E24" s="164"/>
      <c r="F24" s="164"/>
      <c r="G24" s="164"/>
      <c r="H24" s="8" t="s">
        <v>127</v>
      </c>
      <c r="I24" s="8"/>
      <c r="J24" s="8"/>
      <c r="K24" s="8"/>
      <c r="L24" s="8"/>
      <c r="M24" s="164"/>
      <c r="N24" s="164"/>
      <c r="O24" s="164"/>
      <c r="P24" s="164"/>
      <c r="Q24" s="164"/>
      <c r="R24" s="164"/>
      <c r="S24" s="3"/>
    </row>
    <row r="25" spans="1:19" s="4" customFormat="1" ht="13.5">
      <c r="A25" s="77" t="s">
        <v>340</v>
      </c>
      <c r="B25" s="135" t="s">
        <v>490</v>
      </c>
      <c r="C25" s="77" t="str">
        <f>RIGHT(B25,7)</f>
        <v>PA8N70K</v>
      </c>
      <c r="D25" s="133" t="s">
        <v>492</v>
      </c>
      <c r="E25" s="133">
        <v>700</v>
      </c>
      <c r="F25" s="133">
        <v>8</v>
      </c>
      <c r="G25" s="133">
        <v>4</v>
      </c>
      <c r="H25" s="12">
        <v>1.6</v>
      </c>
      <c r="I25" s="12"/>
      <c r="J25" s="12"/>
      <c r="K25" s="12"/>
      <c r="L25" s="12"/>
      <c r="M25" s="133">
        <v>24</v>
      </c>
      <c r="N25" s="133">
        <v>6.1</v>
      </c>
      <c r="O25" s="133">
        <v>7.7</v>
      </c>
      <c r="P25" s="133" t="s">
        <v>493</v>
      </c>
      <c r="Q25" s="133"/>
      <c r="R25" s="76" t="s">
        <v>354</v>
      </c>
      <c r="S25" s="3"/>
    </row>
    <row r="26" spans="1:19" s="4" customFormat="1" ht="13.5">
      <c r="A26" s="77" t="s">
        <v>340</v>
      </c>
      <c r="B26" s="135" t="s">
        <v>491</v>
      </c>
      <c r="C26" s="77" t="str">
        <f t="shared" ref="C26" si="5">RIGHT(B26,8)</f>
        <v>PA11N70K</v>
      </c>
      <c r="D26" s="133" t="s">
        <v>492</v>
      </c>
      <c r="E26" s="133">
        <v>700</v>
      </c>
      <c r="F26" s="133">
        <v>11</v>
      </c>
      <c r="G26" s="133">
        <v>4.5</v>
      </c>
      <c r="H26" s="12">
        <v>0.86</v>
      </c>
      <c r="I26" s="12"/>
      <c r="J26" s="12"/>
      <c r="K26" s="12"/>
      <c r="L26" s="12"/>
      <c r="M26" s="133">
        <v>28</v>
      </c>
      <c r="N26" s="133">
        <v>6</v>
      </c>
      <c r="O26" s="133">
        <v>7.6</v>
      </c>
      <c r="P26" s="133" t="s">
        <v>493</v>
      </c>
      <c r="Q26" s="133"/>
      <c r="R26" s="76" t="s">
        <v>354</v>
      </c>
      <c r="S26" s="3"/>
    </row>
    <row r="27" spans="1:19" s="4" customFormat="1" ht="13.5">
      <c r="A27" s="52"/>
      <c r="B27" s="136"/>
      <c r="C27" s="52"/>
      <c r="D27" s="47"/>
      <c r="E27" s="47"/>
      <c r="F27" s="47"/>
      <c r="G27" s="47"/>
      <c r="H27" s="70"/>
      <c r="I27" s="70"/>
      <c r="J27" s="70"/>
      <c r="K27" s="70"/>
      <c r="L27" s="70"/>
      <c r="M27" s="47"/>
      <c r="N27" s="47"/>
      <c r="O27" s="47"/>
      <c r="P27" s="47"/>
      <c r="Q27" s="47"/>
      <c r="R27" s="47"/>
      <c r="S27" s="3"/>
    </row>
    <row r="28" spans="1:19" s="4" customFormat="1" ht="56.1" customHeight="1">
      <c r="A28" s="163" t="s">
        <v>1</v>
      </c>
      <c r="B28" s="163" t="s">
        <v>2</v>
      </c>
      <c r="C28" s="163" t="s">
        <v>3</v>
      </c>
      <c r="D28" s="163" t="s">
        <v>4</v>
      </c>
      <c r="E28" s="163" t="s">
        <v>5</v>
      </c>
      <c r="F28" s="163" t="s">
        <v>6</v>
      </c>
      <c r="G28" s="163" t="s">
        <v>7</v>
      </c>
      <c r="H28" s="165" t="s">
        <v>289</v>
      </c>
      <c r="I28" s="166"/>
      <c r="J28" s="166"/>
      <c r="K28" s="166"/>
      <c r="L28" s="167"/>
      <c r="M28" s="163" t="s">
        <v>8</v>
      </c>
      <c r="N28" s="163" t="s">
        <v>9</v>
      </c>
      <c r="O28" s="163" t="s">
        <v>10</v>
      </c>
      <c r="P28" s="163" t="s">
        <v>11</v>
      </c>
      <c r="Q28" s="163" t="s">
        <v>12</v>
      </c>
      <c r="R28" s="163" t="s">
        <v>146</v>
      </c>
      <c r="S28" s="3"/>
    </row>
    <row r="29" spans="1:19" s="4" customFormat="1">
      <c r="A29" s="164"/>
      <c r="B29" s="164"/>
      <c r="C29" s="164"/>
      <c r="D29" s="164"/>
      <c r="E29" s="164"/>
      <c r="F29" s="164"/>
      <c r="G29" s="164"/>
      <c r="H29" s="8" t="s">
        <v>127</v>
      </c>
      <c r="I29" s="8"/>
      <c r="J29" s="8"/>
      <c r="K29" s="8"/>
      <c r="L29" s="8"/>
      <c r="M29" s="164"/>
      <c r="N29" s="164"/>
      <c r="O29" s="164"/>
      <c r="P29" s="164"/>
      <c r="Q29" s="164"/>
      <c r="R29" s="164"/>
      <c r="S29" s="3"/>
    </row>
    <row r="30" spans="1:19" s="97" customFormat="1" ht="13.5">
      <c r="A30" s="94" t="s">
        <v>746</v>
      </c>
      <c r="B30" s="145" t="s">
        <v>747</v>
      </c>
      <c r="C30" s="94" t="str">
        <f>RIGHT(B30,7)</f>
        <v>PK0N90K</v>
      </c>
      <c r="D30" s="95" t="s">
        <v>748</v>
      </c>
      <c r="E30" s="95">
        <v>900</v>
      </c>
      <c r="F30" s="95">
        <v>9</v>
      </c>
      <c r="G30" s="95">
        <v>4</v>
      </c>
      <c r="H30" s="96">
        <v>1.4</v>
      </c>
      <c r="I30" s="96"/>
      <c r="J30" s="96"/>
      <c r="K30" s="96"/>
      <c r="L30" s="96"/>
      <c r="M30" s="95">
        <v>45</v>
      </c>
      <c r="N30" s="95">
        <v>14</v>
      </c>
      <c r="O30" s="95">
        <v>18</v>
      </c>
      <c r="P30" s="95" t="s">
        <v>235</v>
      </c>
      <c r="Q30" s="95"/>
      <c r="R30" s="81" t="s">
        <v>354</v>
      </c>
      <c r="S30" s="80"/>
    </row>
    <row r="31" spans="1:19" s="4" customFormat="1" ht="13.5">
      <c r="A31" s="52"/>
      <c r="B31" s="136"/>
      <c r="C31" s="52"/>
      <c r="D31" s="47"/>
      <c r="E31" s="47"/>
      <c r="F31" s="47"/>
      <c r="G31" s="47"/>
      <c r="H31" s="70"/>
      <c r="I31" s="70"/>
      <c r="J31" s="70"/>
      <c r="K31" s="70"/>
      <c r="L31" s="70"/>
      <c r="M31" s="47"/>
      <c r="N31" s="47"/>
      <c r="O31" s="47"/>
      <c r="P31" s="47"/>
      <c r="Q31" s="47"/>
      <c r="R31" s="47"/>
      <c r="S31" s="3"/>
    </row>
    <row r="32" spans="1:19" s="4" customFormat="1" ht="13.5">
      <c r="A32" s="52"/>
      <c r="B32" s="136"/>
      <c r="C32" s="52"/>
      <c r="D32" s="47"/>
      <c r="E32" s="47"/>
      <c r="F32" s="47"/>
      <c r="G32" s="47"/>
      <c r="H32" s="70"/>
      <c r="I32" s="70"/>
      <c r="J32" s="70"/>
      <c r="K32" s="70"/>
      <c r="L32" s="70"/>
      <c r="M32" s="47"/>
      <c r="N32" s="47"/>
      <c r="O32" s="47"/>
      <c r="P32" s="47"/>
      <c r="Q32" s="47"/>
      <c r="R32" s="47"/>
      <c r="S32" s="3"/>
    </row>
    <row r="33" spans="1:19" s="4" customFormat="1" ht="13.5">
      <c r="A33" s="52"/>
      <c r="B33" s="136"/>
      <c r="C33" s="52"/>
      <c r="D33" s="47"/>
      <c r="E33" s="47"/>
      <c r="F33" s="47"/>
      <c r="G33" s="47"/>
      <c r="H33" s="70"/>
      <c r="I33" s="70"/>
      <c r="J33" s="70"/>
      <c r="K33" s="70"/>
      <c r="L33" s="70"/>
      <c r="M33" s="47"/>
      <c r="N33" s="47"/>
      <c r="O33" s="47"/>
      <c r="P33" s="47"/>
      <c r="Q33" s="47"/>
      <c r="R33" s="47"/>
      <c r="S33" s="3"/>
    </row>
    <row r="34" spans="1:19">
      <c r="A34" s="47"/>
      <c r="B34" s="47"/>
      <c r="C34" s="52"/>
      <c r="D34" s="4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47"/>
    </row>
  </sheetData>
  <mergeCells count="71">
    <mergeCell ref="O28:O29"/>
    <mergeCell ref="P28:P29"/>
    <mergeCell ref="Q28:Q29"/>
    <mergeCell ref="R28:R29"/>
    <mergeCell ref="F28:F29"/>
    <mergeCell ref="G28:G29"/>
    <mergeCell ref="H28:L28"/>
    <mergeCell ref="M28:M29"/>
    <mergeCell ref="N28:N29"/>
    <mergeCell ref="A28:A29"/>
    <mergeCell ref="B28:B29"/>
    <mergeCell ref="C28:C29"/>
    <mergeCell ref="D28:D29"/>
    <mergeCell ref="E28:E29"/>
    <mergeCell ref="N23:N24"/>
    <mergeCell ref="O23:O24"/>
    <mergeCell ref="P23:P24"/>
    <mergeCell ref="Q23:Q24"/>
    <mergeCell ref="R23:R24"/>
    <mergeCell ref="R15:R16"/>
    <mergeCell ref="A23:A24"/>
    <mergeCell ref="B23:B24"/>
    <mergeCell ref="C23:C24"/>
    <mergeCell ref="D23:D24"/>
    <mergeCell ref="E23:E24"/>
    <mergeCell ref="F23:F24"/>
    <mergeCell ref="G23:G24"/>
    <mergeCell ref="H23:L23"/>
    <mergeCell ref="M23:M24"/>
    <mergeCell ref="H15:L15"/>
    <mergeCell ref="M15:M16"/>
    <mergeCell ref="N15:N16"/>
    <mergeCell ref="O15:O16"/>
    <mergeCell ref="P15:P16"/>
    <mergeCell ref="Q15:Q16"/>
    <mergeCell ref="P9:P10"/>
    <mergeCell ref="Q9:Q10"/>
    <mergeCell ref="R9:R10"/>
    <mergeCell ref="A15:A16"/>
    <mergeCell ref="B15:B16"/>
    <mergeCell ref="C15:C16"/>
    <mergeCell ref="D15:D16"/>
    <mergeCell ref="E15:E16"/>
    <mergeCell ref="F15:F16"/>
    <mergeCell ref="G15:G16"/>
    <mergeCell ref="F9:F10"/>
    <mergeCell ref="G9:G10"/>
    <mergeCell ref="H9:L9"/>
    <mergeCell ref="M9:M10"/>
    <mergeCell ref="N9:N10"/>
    <mergeCell ref="O9:O10"/>
    <mergeCell ref="A9:A10"/>
    <mergeCell ref="B9:B10"/>
    <mergeCell ref="C9:C10"/>
    <mergeCell ref="D9:D10"/>
    <mergeCell ref="E9:E10"/>
    <mergeCell ref="A1:R1"/>
    <mergeCell ref="A2:A3"/>
    <mergeCell ref="B2:B3"/>
    <mergeCell ref="C2:C3"/>
    <mergeCell ref="D2:D3"/>
    <mergeCell ref="E2:E3"/>
    <mergeCell ref="F2:F3"/>
    <mergeCell ref="G2:G3"/>
    <mergeCell ref="H2:L2"/>
    <mergeCell ref="M2:M3"/>
    <mergeCell ref="N2:N3"/>
    <mergeCell ref="O2:O3"/>
    <mergeCell ref="P2:P3"/>
    <mergeCell ref="Q2:Q3"/>
    <mergeCell ref="R2:R3"/>
  </mergeCells>
  <phoneticPr fontId="3" type="noConversion"/>
  <pageMargins left="0.7" right="0.7" top="0.75" bottom="0.75" header="0.3" footer="0.3"/>
  <pageSetup paperSize="9" scale="49" orientation="portrait" r:id="rId1"/>
  <ignoredErrors>
    <ignoredError sqref="C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view="pageBreakPreview" zoomScaleNormal="85" zoomScaleSheetLayoutView="100" zoomScalePageLayoutView="85" workbookViewId="0">
      <pane xSplit="2" ySplit="1" topLeftCell="I2" activePane="bottomRight" state="frozen"/>
      <selection pane="topRight" activeCell="C1" sqref="C1"/>
      <selection pane="bottomLeft" activeCell="A3" sqref="A3"/>
      <selection pane="bottomRight" activeCell="R66" sqref="R66:R70"/>
    </sheetView>
  </sheetViews>
  <sheetFormatPr defaultColWidth="8.875" defaultRowHeight="12.75"/>
  <cols>
    <col min="1" max="1" width="14.375" style="15" bestFit="1" customWidth="1"/>
    <col min="2" max="2" width="20" style="15" customWidth="1"/>
    <col min="3" max="3" width="14" style="15" customWidth="1"/>
    <col min="4" max="4" width="10.375" style="16" customWidth="1"/>
    <col min="5" max="7" width="8.875" style="16"/>
    <col min="8" max="12" width="5.875" style="16" customWidth="1"/>
    <col min="13" max="15" width="8.875" style="16" customWidth="1"/>
    <col min="16" max="16" width="13.375" style="16" customWidth="1"/>
    <col min="17" max="17" width="16.125" style="16" customWidth="1"/>
    <col min="18" max="18" width="15.125" style="16" customWidth="1"/>
    <col min="19" max="19" width="17.125" style="2" customWidth="1"/>
    <col min="20" max="20" width="15.125" style="2" customWidth="1"/>
    <col min="21" max="21" width="19.875" style="2" customWidth="1"/>
    <col min="22" max="22" width="11.5" style="2" customWidth="1"/>
    <col min="23" max="16384" width="8.875" style="2"/>
  </cols>
  <sheetData>
    <row r="1" spans="1:19" ht="23.25">
      <c r="A1" s="168" t="s">
        <v>338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9" s="4" customFormat="1" ht="56.1" customHeight="1">
      <c r="A2" s="163" t="s">
        <v>1</v>
      </c>
      <c r="B2" s="163" t="s">
        <v>2</v>
      </c>
      <c r="C2" s="163" t="s">
        <v>3</v>
      </c>
      <c r="D2" s="163" t="s">
        <v>4</v>
      </c>
      <c r="E2" s="163" t="s">
        <v>5</v>
      </c>
      <c r="F2" s="163" t="s">
        <v>6</v>
      </c>
      <c r="G2" s="163" t="s">
        <v>7</v>
      </c>
      <c r="H2" s="165" t="s">
        <v>289</v>
      </c>
      <c r="I2" s="166"/>
      <c r="J2" s="166"/>
      <c r="K2" s="166"/>
      <c r="L2" s="167"/>
      <c r="M2" s="163" t="s">
        <v>8</v>
      </c>
      <c r="N2" s="163" t="s">
        <v>9</v>
      </c>
      <c r="O2" s="163" t="s">
        <v>10</v>
      </c>
      <c r="P2" s="163" t="s">
        <v>11</v>
      </c>
      <c r="Q2" s="163" t="s">
        <v>12</v>
      </c>
      <c r="R2" s="163" t="s">
        <v>146</v>
      </c>
      <c r="S2" s="3"/>
    </row>
    <row r="3" spans="1:19" s="4" customFormat="1">
      <c r="A3" s="164"/>
      <c r="B3" s="164"/>
      <c r="C3" s="164"/>
      <c r="D3" s="164"/>
      <c r="E3" s="164"/>
      <c r="F3" s="164"/>
      <c r="G3" s="164"/>
      <c r="H3" s="8" t="s">
        <v>127</v>
      </c>
      <c r="I3" s="8"/>
      <c r="J3" s="8"/>
      <c r="K3" s="8"/>
      <c r="L3" s="8"/>
      <c r="M3" s="164"/>
      <c r="N3" s="164"/>
      <c r="O3" s="164"/>
      <c r="P3" s="164"/>
      <c r="Q3" s="164"/>
      <c r="R3" s="164"/>
      <c r="S3" s="3"/>
    </row>
    <row r="4" spans="1:19" s="4" customFormat="1">
      <c r="A4" s="133" t="s">
        <v>609</v>
      </c>
      <c r="B4" s="133" t="s">
        <v>680</v>
      </c>
      <c r="C4" s="77" t="str">
        <f>RIGHT(B4,8)</f>
        <v>K50R060K</v>
      </c>
      <c r="D4" s="133" t="s">
        <v>658</v>
      </c>
      <c r="E4" s="133">
        <v>500</v>
      </c>
      <c r="F4" s="133">
        <v>60</v>
      </c>
      <c r="G4" s="133">
        <v>4.5</v>
      </c>
      <c r="H4" s="12">
        <v>0.06</v>
      </c>
      <c r="I4" s="12"/>
      <c r="J4" s="12"/>
      <c r="K4" s="12"/>
      <c r="L4" s="12"/>
      <c r="M4" s="133"/>
      <c r="N4" s="133"/>
      <c r="O4" s="133"/>
      <c r="P4" s="133" t="s">
        <v>235</v>
      </c>
      <c r="Q4" s="133"/>
      <c r="R4" s="76" t="s">
        <v>144</v>
      </c>
      <c r="S4" s="3"/>
    </row>
    <row r="5" spans="1:19" s="4" customFormat="1">
      <c r="A5" s="133" t="s">
        <v>609</v>
      </c>
      <c r="B5" s="133" t="s">
        <v>640</v>
      </c>
      <c r="C5" s="77" t="str">
        <f>RIGHT(B5,9)</f>
        <v>SK50R100K</v>
      </c>
      <c r="D5" s="133" t="s">
        <v>660</v>
      </c>
      <c r="E5" s="133">
        <v>500</v>
      </c>
      <c r="F5" s="133">
        <v>35</v>
      </c>
      <c r="G5" s="133">
        <v>4.5</v>
      </c>
      <c r="H5" s="12">
        <v>0.1</v>
      </c>
      <c r="I5" s="12"/>
      <c r="J5" s="12"/>
      <c r="K5" s="12"/>
      <c r="L5" s="12"/>
      <c r="M5" s="133"/>
      <c r="N5" s="133"/>
      <c r="O5" s="133"/>
      <c r="P5" s="133" t="s">
        <v>235</v>
      </c>
      <c r="Q5" s="133"/>
      <c r="R5" s="76" t="s">
        <v>144</v>
      </c>
      <c r="S5" s="3"/>
    </row>
    <row r="6" spans="1:19" s="4" customFormat="1">
      <c r="A6" s="133" t="s">
        <v>609</v>
      </c>
      <c r="B6" s="133" t="s">
        <v>641</v>
      </c>
      <c r="C6" s="77" t="str">
        <f t="shared" ref="C6:C22" si="0">RIGHT(B6,9)</f>
        <v>SA50R100K</v>
      </c>
      <c r="D6" s="133" t="s">
        <v>659</v>
      </c>
      <c r="E6" s="133">
        <v>500</v>
      </c>
      <c r="F6" s="133">
        <v>35</v>
      </c>
      <c r="G6" s="133">
        <v>4.5</v>
      </c>
      <c r="H6" s="12">
        <v>0.1</v>
      </c>
      <c r="I6" s="12"/>
      <c r="J6" s="12"/>
      <c r="K6" s="12"/>
      <c r="L6" s="12"/>
      <c r="M6" s="133"/>
      <c r="N6" s="133"/>
      <c r="O6" s="133"/>
      <c r="P6" s="133" t="s">
        <v>235</v>
      </c>
      <c r="Q6" s="133"/>
      <c r="R6" s="76" t="s">
        <v>144</v>
      </c>
      <c r="S6" s="3"/>
    </row>
    <row r="7" spans="1:19" s="4" customFormat="1">
      <c r="A7" s="133" t="s">
        <v>609</v>
      </c>
      <c r="B7" s="133" t="s">
        <v>642</v>
      </c>
      <c r="C7" s="77" t="str">
        <f t="shared" si="0"/>
        <v>SB50R140K</v>
      </c>
      <c r="D7" s="133" t="s">
        <v>611</v>
      </c>
      <c r="E7" s="133">
        <v>500</v>
      </c>
      <c r="F7" s="133">
        <v>24</v>
      </c>
      <c r="G7" s="133">
        <v>4.5</v>
      </c>
      <c r="H7" s="12">
        <v>0.14000000000000001</v>
      </c>
      <c r="I7" s="12"/>
      <c r="J7" s="12"/>
      <c r="K7" s="12"/>
      <c r="L7" s="12"/>
      <c r="M7" s="133"/>
      <c r="N7" s="133"/>
      <c r="O7" s="133"/>
      <c r="P7" s="133" t="s">
        <v>235</v>
      </c>
      <c r="Q7" s="133"/>
      <c r="R7" s="76" t="s">
        <v>144</v>
      </c>
      <c r="S7" s="3"/>
    </row>
    <row r="8" spans="1:19" s="4" customFormat="1">
      <c r="A8" s="133" t="s">
        <v>609</v>
      </c>
      <c r="B8" s="133" t="s">
        <v>643</v>
      </c>
      <c r="C8" s="77" t="str">
        <f t="shared" si="0"/>
        <v>SK50R140K</v>
      </c>
      <c r="D8" s="12" t="s">
        <v>353</v>
      </c>
      <c r="E8" s="133">
        <v>500</v>
      </c>
      <c r="F8" s="133">
        <v>24</v>
      </c>
      <c r="G8" s="133">
        <v>4.5</v>
      </c>
      <c r="H8" s="12">
        <v>0.14000000000000001</v>
      </c>
      <c r="I8" s="12"/>
      <c r="J8" s="12"/>
      <c r="K8" s="12"/>
      <c r="L8" s="12"/>
      <c r="M8" s="133"/>
      <c r="N8" s="133"/>
      <c r="O8" s="133"/>
      <c r="P8" s="133" t="s">
        <v>235</v>
      </c>
      <c r="Q8" s="133"/>
      <c r="R8" s="76" t="s">
        <v>144</v>
      </c>
      <c r="S8" s="3"/>
    </row>
    <row r="9" spans="1:19" s="4" customFormat="1">
      <c r="A9" s="133" t="s">
        <v>609</v>
      </c>
      <c r="B9" s="133" t="s">
        <v>644</v>
      </c>
      <c r="C9" s="77" t="str">
        <f t="shared" si="0"/>
        <v>SP50R140K</v>
      </c>
      <c r="D9" s="12" t="s">
        <v>352</v>
      </c>
      <c r="E9" s="133">
        <v>500</v>
      </c>
      <c r="F9" s="133">
        <v>24</v>
      </c>
      <c r="G9" s="133">
        <v>4.5</v>
      </c>
      <c r="H9" s="12">
        <v>0.14000000000000001</v>
      </c>
      <c r="I9" s="12"/>
      <c r="J9" s="12"/>
      <c r="K9" s="12"/>
      <c r="L9" s="12"/>
      <c r="M9" s="133"/>
      <c r="N9" s="133"/>
      <c r="O9" s="133"/>
      <c r="P9" s="133" t="s">
        <v>235</v>
      </c>
      <c r="Q9" s="133"/>
      <c r="R9" s="76" t="s">
        <v>144</v>
      </c>
      <c r="S9" s="3"/>
    </row>
    <row r="10" spans="1:19" s="4" customFormat="1">
      <c r="A10" s="133" t="s">
        <v>609</v>
      </c>
      <c r="B10" s="133" t="s">
        <v>645</v>
      </c>
      <c r="C10" s="77" t="str">
        <f t="shared" si="0"/>
        <v>SA50R140K</v>
      </c>
      <c r="D10" s="12" t="s">
        <v>447</v>
      </c>
      <c r="E10" s="133">
        <v>500</v>
      </c>
      <c r="F10" s="133">
        <v>24</v>
      </c>
      <c r="G10" s="133">
        <v>4.5</v>
      </c>
      <c r="H10" s="12">
        <v>0.14000000000000001</v>
      </c>
      <c r="I10" s="12"/>
      <c r="J10" s="12"/>
      <c r="K10" s="12"/>
      <c r="L10" s="12"/>
      <c r="M10" s="133"/>
      <c r="N10" s="133"/>
      <c r="O10" s="133"/>
      <c r="P10" s="133" t="s">
        <v>235</v>
      </c>
      <c r="Q10" s="133"/>
      <c r="R10" s="76" t="s">
        <v>144</v>
      </c>
      <c r="S10" s="3"/>
    </row>
    <row r="11" spans="1:19" s="4" customFormat="1">
      <c r="A11" s="133" t="s">
        <v>609</v>
      </c>
      <c r="B11" s="133" t="s">
        <v>646</v>
      </c>
      <c r="C11" s="77" t="str">
        <f t="shared" si="0"/>
        <v>SB50R240K</v>
      </c>
      <c r="D11" s="133" t="s">
        <v>611</v>
      </c>
      <c r="E11" s="133">
        <v>500</v>
      </c>
      <c r="F11" s="133">
        <v>18</v>
      </c>
      <c r="G11" s="133">
        <v>4.5</v>
      </c>
      <c r="H11" s="12">
        <v>0.24</v>
      </c>
      <c r="I11" s="12"/>
      <c r="J11" s="12"/>
      <c r="K11" s="12"/>
      <c r="L11" s="12"/>
      <c r="M11" s="133"/>
      <c r="N11" s="133"/>
      <c r="O11" s="133"/>
      <c r="P11" s="133" t="s">
        <v>235</v>
      </c>
      <c r="Q11" s="133"/>
      <c r="R11" s="76" t="s">
        <v>144</v>
      </c>
      <c r="S11" s="3"/>
    </row>
    <row r="12" spans="1:19" s="4" customFormat="1">
      <c r="A12" s="133" t="s">
        <v>609</v>
      </c>
      <c r="B12" s="133" t="s">
        <v>647</v>
      </c>
      <c r="C12" s="77" t="str">
        <f t="shared" si="0"/>
        <v>SK50R240K</v>
      </c>
      <c r="D12" s="12" t="s">
        <v>353</v>
      </c>
      <c r="E12" s="133">
        <v>500</v>
      </c>
      <c r="F12" s="133">
        <v>18</v>
      </c>
      <c r="G12" s="133">
        <v>4.5</v>
      </c>
      <c r="H12" s="12">
        <v>0.24</v>
      </c>
      <c r="I12" s="12"/>
      <c r="J12" s="12"/>
      <c r="K12" s="12"/>
      <c r="L12" s="12"/>
      <c r="M12" s="133"/>
      <c r="N12" s="133"/>
      <c r="O12" s="133"/>
      <c r="P12" s="133" t="s">
        <v>235</v>
      </c>
      <c r="Q12" s="133"/>
      <c r="R12" s="76" t="s">
        <v>144</v>
      </c>
      <c r="S12" s="3"/>
    </row>
    <row r="13" spans="1:19" s="4" customFormat="1">
      <c r="A13" s="133" t="s">
        <v>609</v>
      </c>
      <c r="B13" s="133" t="s">
        <v>648</v>
      </c>
      <c r="C13" s="77" t="str">
        <f t="shared" si="0"/>
        <v>SP50R240K</v>
      </c>
      <c r="D13" s="12" t="s">
        <v>352</v>
      </c>
      <c r="E13" s="133">
        <v>500</v>
      </c>
      <c r="F13" s="133">
        <v>18</v>
      </c>
      <c r="G13" s="133">
        <v>4.5</v>
      </c>
      <c r="H13" s="12">
        <v>0.24</v>
      </c>
      <c r="I13" s="12"/>
      <c r="J13" s="12"/>
      <c r="K13" s="12"/>
      <c r="L13" s="12"/>
      <c r="M13" s="133"/>
      <c r="N13" s="133"/>
      <c r="O13" s="133"/>
      <c r="P13" s="133" t="s">
        <v>235</v>
      </c>
      <c r="Q13" s="133"/>
      <c r="R13" s="76" t="s">
        <v>144</v>
      </c>
      <c r="S13" s="3"/>
    </row>
    <row r="14" spans="1:19" s="4" customFormat="1">
      <c r="A14" s="133" t="s">
        <v>609</v>
      </c>
      <c r="B14" s="133" t="s">
        <v>649</v>
      </c>
      <c r="C14" s="77" t="str">
        <f t="shared" si="0"/>
        <v>SA50R240K</v>
      </c>
      <c r="D14" s="12" t="s">
        <v>447</v>
      </c>
      <c r="E14" s="133">
        <v>500</v>
      </c>
      <c r="F14" s="133">
        <v>18</v>
      </c>
      <c r="G14" s="133">
        <v>4.5</v>
      </c>
      <c r="H14" s="12">
        <v>0.24</v>
      </c>
      <c r="I14" s="12"/>
      <c r="J14" s="12"/>
      <c r="K14" s="12"/>
      <c r="L14" s="12"/>
      <c r="M14" s="133"/>
      <c r="N14" s="133"/>
      <c r="O14" s="133"/>
      <c r="P14" s="133" t="s">
        <v>235</v>
      </c>
      <c r="Q14" s="133"/>
      <c r="R14" s="76" t="s">
        <v>144</v>
      </c>
      <c r="S14" s="3"/>
    </row>
    <row r="15" spans="1:19" s="4" customFormat="1">
      <c r="A15" s="141" t="s">
        <v>609</v>
      </c>
      <c r="B15" s="141" t="s">
        <v>650</v>
      </c>
      <c r="C15" s="77" t="str">
        <f t="shared" si="0"/>
        <v>SB50R290K</v>
      </c>
      <c r="D15" s="141" t="s">
        <v>611</v>
      </c>
      <c r="E15" s="141">
        <v>500</v>
      </c>
      <c r="F15" s="141">
        <v>14</v>
      </c>
      <c r="G15" s="141">
        <v>4.5</v>
      </c>
      <c r="H15" s="12">
        <v>0.28999999999999998</v>
      </c>
      <c r="I15" s="12"/>
      <c r="J15" s="12"/>
      <c r="K15" s="12"/>
      <c r="L15" s="12"/>
      <c r="M15" s="141"/>
      <c r="N15" s="141"/>
      <c r="O15" s="141"/>
      <c r="P15" s="141" t="s">
        <v>235</v>
      </c>
      <c r="Q15" s="141"/>
      <c r="R15" s="146" t="s">
        <v>745</v>
      </c>
      <c r="S15" s="3"/>
    </row>
    <row r="16" spans="1:19" s="4" customFormat="1">
      <c r="A16" s="141" t="s">
        <v>609</v>
      </c>
      <c r="B16" s="141" t="s">
        <v>651</v>
      </c>
      <c r="C16" s="77" t="str">
        <f t="shared" si="0"/>
        <v>SK50R290K</v>
      </c>
      <c r="D16" s="12" t="s">
        <v>353</v>
      </c>
      <c r="E16" s="141">
        <v>500</v>
      </c>
      <c r="F16" s="141">
        <v>14</v>
      </c>
      <c r="G16" s="141">
        <v>4.5</v>
      </c>
      <c r="H16" s="12">
        <v>0.28999999999999998</v>
      </c>
      <c r="I16" s="12"/>
      <c r="J16" s="12"/>
      <c r="K16" s="12"/>
      <c r="L16" s="12"/>
      <c r="M16" s="141"/>
      <c r="N16" s="141"/>
      <c r="O16" s="141"/>
      <c r="P16" s="141" t="s">
        <v>235</v>
      </c>
      <c r="Q16" s="141"/>
      <c r="R16" s="146" t="s">
        <v>745</v>
      </c>
      <c r="S16" s="3"/>
    </row>
    <row r="17" spans="1:19" s="6" customFormat="1" ht="17.25" customHeight="1">
      <c r="A17" s="141" t="s">
        <v>609</v>
      </c>
      <c r="B17" s="141" t="s">
        <v>652</v>
      </c>
      <c r="C17" s="77" t="str">
        <f t="shared" si="0"/>
        <v>SP50R290K</v>
      </c>
      <c r="D17" s="12" t="s">
        <v>352</v>
      </c>
      <c r="E17" s="141">
        <v>500</v>
      </c>
      <c r="F17" s="141">
        <v>14</v>
      </c>
      <c r="G17" s="141">
        <v>4.5</v>
      </c>
      <c r="H17" s="12">
        <v>0.28999999999999998</v>
      </c>
      <c r="I17" s="12"/>
      <c r="J17" s="12"/>
      <c r="K17" s="12"/>
      <c r="L17" s="12"/>
      <c r="M17" s="12"/>
      <c r="N17" s="12"/>
      <c r="O17" s="12"/>
      <c r="P17" s="141" t="s">
        <v>235</v>
      </c>
      <c r="Q17" s="12"/>
      <c r="R17" s="146" t="s">
        <v>745</v>
      </c>
    </row>
    <row r="18" spans="1:19" s="6" customFormat="1">
      <c r="A18" s="141" t="s">
        <v>609</v>
      </c>
      <c r="B18" s="141" t="s">
        <v>653</v>
      </c>
      <c r="C18" s="77" t="str">
        <f t="shared" si="0"/>
        <v>SA50R290K</v>
      </c>
      <c r="D18" s="12" t="s">
        <v>447</v>
      </c>
      <c r="E18" s="141">
        <v>500</v>
      </c>
      <c r="F18" s="141">
        <v>14</v>
      </c>
      <c r="G18" s="141">
        <v>4.5</v>
      </c>
      <c r="H18" s="12">
        <v>0.28999999999999998</v>
      </c>
      <c r="I18" s="12"/>
      <c r="J18" s="12"/>
      <c r="K18" s="12"/>
      <c r="L18" s="12"/>
      <c r="M18" s="12"/>
      <c r="N18" s="12"/>
      <c r="O18" s="12"/>
      <c r="P18" s="141" t="s">
        <v>235</v>
      </c>
      <c r="Q18" s="12"/>
      <c r="R18" s="146" t="s">
        <v>745</v>
      </c>
    </row>
    <row r="19" spans="1:19" s="6" customFormat="1">
      <c r="A19" s="133" t="s">
        <v>609</v>
      </c>
      <c r="B19" s="133" t="s">
        <v>654</v>
      </c>
      <c r="C19" s="77" t="str">
        <f t="shared" si="0"/>
        <v>SB50R380K</v>
      </c>
      <c r="D19" s="133" t="s">
        <v>611</v>
      </c>
      <c r="E19" s="133">
        <v>500</v>
      </c>
      <c r="F19" s="12">
        <v>11</v>
      </c>
      <c r="G19" s="133">
        <v>4.5</v>
      </c>
      <c r="H19" s="12">
        <v>0.38</v>
      </c>
      <c r="I19" s="12"/>
      <c r="J19" s="12"/>
      <c r="K19" s="12"/>
      <c r="L19" s="12"/>
      <c r="M19" s="12"/>
      <c r="N19" s="12"/>
      <c r="O19" s="12"/>
      <c r="P19" s="133" t="s">
        <v>235</v>
      </c>
      <c r="Q19" s="12"/>
      <c r="R19" s="76" t="s">
        <v>144</v>
      </c>
    </row>
    <row r="20" spans="1:19" s="6" customFormat="1">
      <c r="A20" s="133" t="s">
        <v>609</v>
      </c>
      <c r="B20" s="133" t="s">
        <v>655</v>
      </c>
      <c r="C20" s="77" t="str">
        <f t="shared" si="0"/>
        <v>SK50R380K</v>
      </c>
      <c r="D20" s="12" t="s">
        <v>353</v>
      </c>
      <c r="E20" s="133">
        <v>500</v>
      </c>
      <c r="F20" s="12">
        <v>11</v>
      </c>
      <c r="G20" s="133">
        <v>4.5</v>
      </c>
      <c r="H20" s="12">
        <v>0.38</v>
      </c>
      <c r="I20" s="12"/>
      <c r="J20" s="12"/>
      <c r="K20" s="12"/>
      <c r="L20" s="12"/>
      <c r="M20" s="12"/>
      <c r="N20" s="12"/>
      <c r="O20" s="12"/>
      <c r="P20" s="133" t="s">
        <v>235</v>
      </c>
      <c r="Q20" s="12"/>
      <c r="R20" s="76" t="s">
        <v>144</v>
      </c>
    </row>
    <row r="21" spans="1:19" s="6" customFormat="1">
      <c r="A21" s="133" t="s">
        <v>609</v>
      </c>
      <c r="B21" s="133" t="s">
        <v>656</v>
      </c>
      <c r="C21" s="77" t="str">
        <f t="shared" si="0"/>
        <v>SP50R380K</v>
      </c>
      <c r="D21" s="12" t="s">
        <v>352</v>
      </c>
      <c r="E21" s="133">
        <v>500</v>
      </c>
      <c r="F21" s="12">
        <v>11</v>
      </c>
      <c r="G21" s="133">
        <v>4.5</v>
      </c>
      <c r="H21" s="12">
        <v>0.38</v>
      </c>
      <c r="I21" s="12"/>
      <c r="J21" s="12"/>
      <c r="K21" s="12"/>
      <c r="L21" s="12"/>
      <c r="M21" s="12"/>
      <c r="N21" s="12"/>
      <c r="O21" s="12"/>
      <c r="P21" s="133" t="s">
        <v>235</v>
      </c>
      <c r="Q21" s="12"/>
      <c r="R21" s="76" t="s">
        <v>144</v>
      </c>
    </row>
    <row r="22" spans="1:19" s="6" customFormat="1">
      <c r="A22" s="133" t="s">
        <v>609</v>
      </c>
      <c r="B22" s="133" t="s">
        <v>657</v>
      </c>
      <c r="C22" s="77" t="str">
        <f t="shared" si="0"/>
        <v>SA50R380K</v>
      </c>
      <c r="D22" s="12" t="s">
        <v>447</v>
      </c>
      <c r="E22" s="133">
        <v>500</v>
      </c>
      <c r="F22" s="12">
        <v>11</v>
      </c>
      <c r="G22" s="133">
        <v>4.5</v>
      </c>
      <c r="H22" s="12">
        <v>0.38</v>
      </c>
      <c r="I22" s="12"/>
      <c r="J22" s="12"/>
      <c r="K22" s="12"/>
      <c r="L22" s="12"/>
      <c r="M22" s="12"/>
      <c r="N22" s="12"/>
      <c r="O22" s="12"/>
      <c r="P22" s="133" t="s">
        <v>235</v>
      </c>
      <c r="Q22" s="12"/>
      <c r="R22" s="76" t="s">
        <v>144</v>
      </c>
    </row>
    <row r="23" spans="1:19" s="130" customFormat="1" ht="13.5" customHeight="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4"/>
    </row>
    <row r="24" spans="1:19" s="4" customFormat="1" ht="56.1" customHeight="1">
      <c r="A24" s="163" t="s">
        <v>1</v>
      </c>
      <c r="B24" s="163" t="s">
        <v>2</v>
      </c>
      <c r="C24" s="163" t="s">
        <v>3</v>
      </c>
      <c r="D24" s="163" t="s">
        <v>4</v>
      </c>
      <c r="E24" s="163" t="s">
        <v>5</v>
      </c>
      <c r="F24" s="163" t="s">
        <v>6</v>
      </c>
      <c r="G24" s="163" t="s">
        <v>7</v>
      </c>
      <c r="H24" s="165" t="s">
        <v>289</v>
      </c>
      <c r="I24" s="166"/>
      <c r="J24" s="166"/>
      <c r="K24" s="166"/>
      <c r="L24" s="167"/>
      <c r="M24" s="163" t="s">
        <v>8</v>
      </c>
      <c r="N24" s="163" t="s">
        <v>9</v>
      </c>
      <c r="O24" s="163" t="s">
        <v>10</v>
      </c>
      <c r="P24" s="163" t="s">
        <v>11</v>
      </c>
      <c r="Q24" s="163" t="s">
        <v>12</v>
      </c>
      <c r="R24" s="163" t="s">
        <v>146</v>
      </c>
      <c r="S24" s="3"/>
    </row>
    <row r="25" spans="1:19" s="4" customFormat="1">
      <c r="A25" s="164"/>
      <c r="B25" s="164"/>
      <c r="C25" s="164"/>
      <c r="D25" s="164"/>
      <c r="E25" s="164"/>
      <c r="F25" s="164"/>
      <c r="G25" s="164"/>
      <c r="H25" s="8" t="s">
        <v>127</v>
      </c>
      <c r="I25" s="8"/>
      <c r="J25" s="8"/>
      <c r="K25" s="8"/>
      <c r="L25" s="8"/>
      <c r="M25" s="164"/>
      <c r="N25" s="164"/>
      <c r="O25" s="164"/>
      <c r="P25" s="164"/>
      <c r="Q25" s="164"/>
      <c r="R25" s="164"/>
      <c r="S25" s="3"/>
    </row>
    <row r="26" spans="1:19" s="6" customFormat="1" ht="17.25" customHeight="1">
      <c r="A26" s="72" t="s">
        <v>342</v>
      </c>
      <c r="B26" s="82" t="s">
        <v>410</v>
      </c>
      <c r="C26" s="73" t="str">
        <f>RIGHT(B26,9)</f>
        <v>SK60R030Y</v>
      </c>
      <c r="D26" s="48" t="s">
        <v>347</v>
      </c>
      <c r="E26" s="12">
        <v>600</v>
      </c>
      <c r="F26" s="129">
        <v>91</v>
      </c>
      <c r="G26" s="12">
        <v>4.2</v>
      </c>
      <c r="H26" s="12">
        <v>0.03</v>
      </c>
      <c r="I26" s="12"/>
      <c r="J26" s="12"/>
      <c r="K26" s="12"/>
      <c r="L26" s="12"/>
      <c r="M26" s="12">
        <v>202</v>
      </c>
      <c r="N26" s="12">
        <v>57</v>
      </c>
      <c r="O26" s="12">
        <v>64</v>
      </c>
      <c r="P26" s="48" t="s">
        <v>235</v>
      </c>
      <c r="Q26" s="12"/>
      <c r="R26" s="72" t="s">
        <v>354</v>
      </c>
    </row>
    <row r="27" spans="1:19" s="6" customFormat="1" ht="13.5">
      <c r="A27" s="76" t="s">
        <v>512</v>
      </c>
      <c r="B27" s="82" t="s">
        <v>413</v>
      </c>
      <c r="C27" s="73" t="str">
        <f>RIGHT(B27,10)</f>
        <v>SK60R030FY</v>
      </c>
      <c r="D27" s="48" t="s">
        <v>347</v>
      </c>
      <c r="E27" s="12">
        <v>600</v>
      </c>
      <c r="F27" s="129">
        <v>91</v>
      </c>
      <c r="G27" s="12">
        <v>4.2</v>
      </c>
      <c r="H27" s="12">
        <v>0.03</v>
      </c>
      <c r="I27" s="12"/>
      <c r="J27" s="12"/>
      <c r="K27" s="12"/>
      <c r="L27" s="12"/>
      <c r="M27" s="12">
        <v>231</v>
      </c>
      <c r="N27" s="12">
        <v>55</v>
      </c>
      <c r="O27" s="12">
        <v>78</v>
      </c>
      <c r="P27" s="113" t="s">
        <v>235</v>
      </c>
      <c r="Q27" s="12"/>
      <c r="R27" s="76" t="s">
        <v>354</v>
      </c>
    </row>
    <row r="28" spans="1:19" s="4" customFormat="1">
      <c r="A28" s="76" t="s">
        <v>342</v>
      </c>
      <c r="B28" s="76" t="s">
        <v>681</v>
      </c>
      <c r="C28" s="77" t="str">
        <f>RIGHT(B28,8)</f>
        <v>K60R070K</v>
      </c>
      <c r="D28" s="76" t="s">
        <v>604</v>
      </c>
      <c r="E28" s="12">
        <v>600</v>
      </c>
      <c r="F28" s="12">
        <v>47</v>
      </c>
      <c r="G28" s="12">
        <v>4.5</v>
      </c>
      <c r="H28" s="12">
        <v>7.0000000000000007E-2</v>
      </c>
      <c r="I28" s="12"/>
      <c r="J28" s="12"/>
      <c r="K28" s="12"/>
      <c r="L28" s="12"/>
      <c r="M28" s="12">
        <v>170</v>
      </c>
      <c r="N28" s="12">
        <v>21</v>
      </c>
      <c r="O28" s="12">
        <v>87</v>
      </c>
      <c r="P28" s="76" t="s">
        <v>605</v>
      </c>
      <c r="Q28" s="133"/>
      <c r="R28" s="76" t="s">
        <v>354</v>
      </c>
      <c r="S28" s="3"/>
    </row>
    <row r="29" spans="1:19" s="4" customFormat="1">
      <c r="A29" s="76" t="s">
        <v>342</v>
      </c>
      <c r="B29" s="76" t="s">
        <v>682</v>
      </c>
      <c r="C29" s="77" t="str">
        <f>RIGHT(B29,9)</f>
        <v>K60R070KF</v>
      </c>
      <c r="D29" s="76" t="s">
        <v>604</v>
      </c>
      <c r="E29" s="12">
        <v>600</v>
      </c>
      <c r="F29" s="12">
        <v>47</v>
      </c>
      <c r="G29" s="12">
        <v>4.5</v>
      </c>
      <c r="H29" s="12">
        <v>7.0000000000000007E-2</v>
      </c>
      <c r="I29" s="12"/>
      <c r="J29" s="12"/>
      <c r="K29" s="12"/>
      <c r="L29" s="12"/>
      <c r="M29" s="12">
        <v>170</v>
      </c>
      <c r="N29" s="12">
        <v>21</v>
      </c>
      <c r="O29" s="12">
        <v>87</v>
      </c>
      <c r="P29" s="76" t="s">
        <v>605</v>
      </c>
      <c r="Q29" s="133"/>
      <c r="R29" s="76" t="s">
        <v>354</v>
      </c>
      <c r="S29" s="3"/>
    </row>
    <row r="30" spans="1:19" s="4" customFormat="1">
      <c r="A30" s="76" t="s">
        <v>342</v>
      </c>
      <c r="B30" s="76" t="s">
        <v>661</v>
      </c>
      <c r="C30" s="77" t="str">
        <f t="shared" ref="C30:C46" si="1">RIGHT(B30,9)</f>
        <v>SB60R190K</v>
      </c>
      <c r="D30" s="133" t="s">
        <v>611</v>
      </c>
      <c r="E30" s="12">
        <v>600</v>
      </c>
      <c r="F30" s="133">
        <v>20</v>
      </c>
      <c r="G30" s="12">
        <v>4.5</v>
      </c>
      <c r="H30" s="12">
        <v>0.19</v>
      </c>
      <c r="I30" s="12"/>
      <c r="J30" s="12"/>
      <c r="K30" s="12"/>
      <c r="L30" s="12"/>
      <c r="M30" s="133"/>
      <c r="N30" s="133"/>
      <c r="O30" s="133"/>
      <c r="P30" s="76" t="s">
        <v>605</v>
      </c>
      <c r="Q30" s="133"/>
      <c r="R30" s="76" t="s">
        <v>354</v>
      </c>
      <c r="S30" s="3"/>
    </row>
    <row r="31" spans="1:19" s="4" customFormat="1">
      <c r="A31" s="76" t="s">
        <v>342</v>
      </c>
      <c r="B31" s="76" t="s">
        <v>662</v>
      </c>
      <c r="C31" s="77" t="str">
        <f t="shared" si="1"/>
        <v>SK60R190K</v>
      </c>
      <c r="D31" s="12" t="s">
        <v>353</v>
      </c>
      <c r="E31" s="12">
        <v>600</v>
      </c>
      <c r="F31" s="133">
        <v>20</v>
      </c>
      <c r="G31" s="12">
        <v>4.5</v>
      </c>
      <c r="H31" s="12">
        <v>0.19</v>
      </c>
      <c r="I31" s="12"/>
      <c r="J31" s="12"/>
      <c r="K31" s="12"/>
      <c r="L31" s="12"/>
      <c r="M31" s="133"/>
      <c r="N31" s="133"/>
      <c r="O31" s="133"/>
      <c r="P31" s="76" t="s">
        <v>605</v>
      </c>
      <c r="Q31" s="133"/>
      <c r="R31" s="76" t="s">
        <v>354</v>
      </c>
      <c r="S31" s="3"/>
    </row>
    <row r="32" spans="1:19" s="4" customFormat="1">
      <c r="A32" s="76" t="s">
        <v>342</v>
      </c>
      <c r="B32" s="76" t="s">
        <v>663</v>
      </c>
      <c r="C32" s="77" t="str">
        <f t="shared" si="1"/>
        <v>SP60R190K</v>
      </c>
      <c r="D32" s="12" t="s">
        <v>352</v>
      </c>
      <c r="E32" s="12">
        <v>600</v>
      </c>
      <c r="F32" s="133">
        <v>20</v>
      </c>
      <c r="G32" s="12">
        <v>4.5</v>
      </c>
      <c r="H32" s="12">
        <v>0.19</v>
      </c>
      <c r="I32" s="12"/>
      <c r="J32" s="12"/>
      <c r="K32" s="12"/>
      <c r="L32" s="12"/>
      <c r="M32" s="133"/>
      <c r="N32" s="133"/>
      <c r="O32" s="133"/>
      <c r="P32" s="76" t="s">
        <v>605</v>
      </c>
      <c r="Q32" s="133"/>
      <c r="R32" s="76" t="s">
        <v>354</v>
      </c>
      <c r="S32" s="3"/>
    </row>
    <row r="33" spans="1:19" s="4" customFormat="1">
      <c r="A33" s="76" t="s">
        <v>342</v>
      </c>
      <c r="B33" s="76" t="s">
        <v>664</v>
      </c>
      <c r="C33" s="77" t="str">
        <f t="shared" si="1"/>
        <v>SA60R190K</v>
      </c>
      <c r="D33" s="12" t="s">
        <v>447</v>
      </c>
      <c r="E33" s="12">
        <v>600</v>
      </c>
      <c r="F33" s="133">
        <v>20</v>
      </c>
      <c r="G33" s="12">
        <v>4.5</v>
      </c>
      <c r="H33" s="12">
        <v>0.19</v>
      </c>
      <c r="I33" s="12"/>
      <c r="J33" s="12"/>
      <c r="K33" s="12"/>
      <c r="L33" s="12"/>
      <c r="M33" s="133"/>
      <c r="N33" s="133"/>
      <c r="O33" s="133"/>
      <c r="P33" s="76" t="s">
        <v>605</v>
      </c>
      <c r="Q33" s="133"/>
      <c r="R33" s="76" t="s">
        <v>354</v>
      </c>
      <c r="S33" s="3"/>
    </row>
    <row r="34" spans="1:19" s="4" customFormat="1">
      <c r="A34" s="76" t="s">
        <v>342</v>
      </c>
      <c r="B34" s="76" t="s">
        <v>665</v>
      </c>
      <c r="C34" s="77" t="str">
        <f t="shared" si="1"/>
        <v>SB60R280K</v>
      </c>
      <c r="D34" s="141" t="s">
        <v>611</v>
      </c>
      <c r="E34" s="12">
        <v>600</v>
      </c>
      <c r="F34" s="12">
        <v>15</v>
      </c>
      <c r="G34" s="12">
        <v>4.5</v>
      </c>
      <c r="H34" s="12">
        <v>0.28000000000000003</v>
      </c>
      <c r="I34" s="12"/>
      <c r="J34" s="12"/>
      <c r="K34" s="12"/>
      <c r="L34" s="12"/>
      <c r="M34" s="12">
        <v>21</v>
      </c>
      <c r="N34" s="12">
        <v>5</v>
      </c>
      <c r="O34" s="12">
        <v>7.5</v>
      </c>
      <c r="P34" s="76" t="s">
        <v>605</v>
      </c>
      <c r="Q34" s="141"/>
      <c r="R34" s="146" t="s">
        <v>745</v>
      </c>
      <c r="S34" s="3"/>
    </row>
    <row r="35" spans="1:19" s="4" customFormat="1">
      <c r="A35" s="76" t="s">
        <v>342</v>
      </c>
      <c r="B35" s="76" t="s">
        <v>666</v>
      </c>
      <c r="C35" s="77" t="str">
        <f t="shared" si="1"/>
        <v>SK60R280K</v>
      </c>
      <c r="D35" s="12" t="s">
        <v>353</v>
      </c>
      <c r="E35" s="12">
        <v>600</v>
      </c>
      <c r="F35" s="12">
        <v>15</v>
      </c>
      <c r="G35" s="12">
        <v>4.5</v>
      </c>
      <c r="H35" s="12">
        <v>0.28000000000000003</v>
      </c>
      <c r="I35" s="12"/>
      <c r="J35" s="12"/>
      <c r="K35" s="12"/>
      <c r="L35" s="12"/>
      <c r="M35" s="12">
        <v>21</v>
      </c>
      <c r="N35" s="12">
        <v>5</v>
      </c>
      <c r="O35" s="12">
        <v>7.5</v>
      </c>
      <c r="P35" s="76" t="s">
        <v>605</v>
      </c>
      <c r="Q35" s="141"/>
      <c r="R35" s="146" t="s">
        <v>745</v>
      </c>
      <c r="S35" s="3"/>
    </row>
    <row r="36" spans="1:19" s="4" customFormat="1">
      <c r="A36" s="76" t="s">
        <v>342</v>
      </c>
      <c r="B36" s="76" t="s">
        <v>667</v>
      </c>
      <c r="C36" s="77" t="str">
        <f t="shared" si="1"/>
        <v>SP60R280K</v>
      </c>
      <c r="D36" s="12" t="s">
        <v>352</v>
      </c>
      <c r="E36" s="12">
        <v>600</v>
      </c>
      <c r="F36" s="12">
        <v>15</v>
      </c>
      <c r="G36" s="12">
        <v>4.5</v>
      </c>
      <c r="H36" s="12">
        <v>0.28000000000000003</v>
      </c>
      <c r="I36" s="12"/>
      <c r="J36" s="12"/>
      <c r="K36" s="12"/>
      <c r="L36" s="12"/>
      <c r="M36" s="12">
        <v>21</v>
      </c>
      <c r="N36" s="12">
        <v>5</v>
      </c>
      <c r="O36" s="12">
        <v>7.5</v>
      </c>
      <c r="P36" s="76" t="s">
        <v>605</v>
      </c>
      <c r="Q36" s="141"/>
      <c r="R36" s="146" t="s">
        <v>745</v>
      </c>
      <c r="S36" s="3"/>
    </row>
    <row r="37" spans="1:19" s="4" customFormat="1">
      <c r="A37" s="76" t="s">
        <v>342</v>
      </c>
      <c r="B37" s="76" t="s">
        <v>668</v>
      </c>
      <c r="C37" s="77" t="str">
        <f t="shared" si="1"/>
        <v>SA60R280K</v>
      </c>
      <c r="D37" s="12" t="s">
        <v>447</v>
      </c>
      <c r="E37" s="12">
        <v>600</v>
      </c>
      <c r="F37" s="12">
        <v>15</v>
      </c>
      <c r="G37" s="12">
        <v>4.5</v>
      </c>
      <c r="H37" s="12">
        <v>0.28000000000000003</v>
      </c>
      <c r="I37" s="12"/>
      <c r="J37" s="12"/>
      <c r="K37" s="12"/>
      <c r="L37" s="12"/>
      <c r="M37" s="12">
        <v>21</v>
      </c>
      <c r="N37" s="12">
        <v>5</v>
      </c>
      <c r="O37" s="12">
        <v>7.5</v>
      </c>
      <c r="P37" s="76" t="s">
        <v>605</v>
      </c>
      <c r="Q37" s="141"/>
      <c r="R37" s="146" t="s">
        <v>745</v>
      </c>
      <c r="S37" s="3"/>
    </row>
    <row r="38" spans="1:19" s="4" customFormat="1">
      <c r="A38" s="76" t="s">
        <v>342</v>
      </c>
      <c r="B38" s="76" t="s">
        <v>669</v>
      </c>
      <c r="C38" s="77" t="str">
        <f t="shared" si="1"/>
        <v>SB60R380K</v>
      </c>
      <c r="D38" s="133" t="s">
        <v>611</v>
      </c>
      <c r="E38" s="12">
        <v>600</v>
      </c>
      <c r="F38" s="133">
        <v>11</v>
      </c>
      <c r="G38" s="12">
        <v>4.5</v>
      </c>
      <c r="H38" s="12">
        <v>0.38</v>
      </c>
      <c r="I38" s="12"/>
      <c r="J38" s="12"/>
      <c r="K38" s="12"/>
      <c r="L38" s="12"/>
      <c r="M38" s="133"/>
      <c r="N38" s="133"/>
      <c r="O38" s="133"/>
      <c r="P38" s="76" t="s">
        <v>605</v>
      </c>
      <c r="Q38" s="133"/>
      <c r="R38" s="76" t="s">
        <v>354</v>
      </c>
      <c r="S38" s="3"/>
    </row>
    <row r="39" spans="1:19" s="4" customFormat="1">
      <c r="A39" s="76" t="s">
        <v>342</v>
      </c>
      <c r="B39" s="76" t="s">
        <v>670</v>
      </c>
      <c r="C39" s="77" t="str">
        <f t="shared" si="1"/>
        <v>SK60R380K</v>
      </c>
      <c r="D39" s="12" t="s">
        <v>353</v>
      </c>
      <c r="E39" s="12">
        <v>600</v>
      </c>
      <c r="F39" s="133">
        <v>11</v>
      </c>
      <c r="G39" s="12">
        <v>4.5</v>
      </c>
      <c r="H39" s="12">
        <v>0.38</v>
      </c>
      <c r="I39" s="12"/>
      <c r="J39" s="12"/>
      <c r="K39" s="12"/>
      <c r="L39" s="12"/>
      <c r="M39" s="133"/>
      <c r="N39" s="133"/>
      <c r="O39" s="133"/>
      <c r="P39" s="76" t="s">
        <v>605</v>
      </c>
      <c r="Q39" s="133"/>
      <c r="R39" s="76" t="s">
        <v>354</v>
      </c>
      <c r="S39" s="3"/>
    </row>
    <row r="40" spans="1:19" s="4" customFormat="1">
      <c r="A40" s="76" t="s">
        <v>342</v>
      </c>
      <c r="B40" s="76" t="s">
        <v>671</v>
      </c>
      <c r="C40" s="77" t="str">
        <f t="shared" si="1"/>
        <v>SP60R380K</v>
      </c>
      <c r="D40" s="12" t="s">
        <v>352</v>
      </c>
      <c r="E40" s="12">
        <v>600</v>
      </c>
      <c r="F40" s="133">
        <v>11</v>
      </c>
      <c r="G40" s="12">
        <v>4.5</v>
      </c>
      <c r="H40" s="12">
        <v>0.38</v>
      </c>
      <c r="I40" s="12"/>
      <c r="J40" s="12"/>
      <c r="K40" s="12"/>
      <c r="L40" s="12"/>
      <c r="M40" s="133"/>
      <c r="N40" s="133"/>
      <c r="O40" s="133"/>
      <c r="P40" s="76" t="s">
        <v>605</v>
      </c>
      <c r="Q40" s="133"/>
      <c r="R40" s="76" t="s">
        <v>354</v>
      </c>
      <c r="S40" s="3"/>
    </row>
    <row r="41" spans="1:19" s="4" customFormat="1">
      <c r="A41" s="76" t="s">
        <v>342</v>
      </c>
      <c r="B41" s="76" t="s">
        <v>672</v>
      </c>
      <c r="C41" s="77" t="str">
        <f t="shared" si="1"/>
        <v>SA60R380K</v>
      </c>
      <c r="D41" s="12" t="s">
        <v>447</v>
      </c>
      <c r="E41" s="12">
        <v>600</v>
      </c>
      <c r="F41" s="133">
        <v>11</v>
      </c>
      <c r="G41" s="12">
        <v>4.5</v>
      </c>
      <c r="H41" s="12">
        <v>0.38</v>
      </c>
      <c r="I41" s="12"/>
      <c r="J41" s="12"/>
      <c r="K41" s="12"/>
      <c r="L41" s="12"/>
      <c r="M41" s="133"/>
      <c r="N41" s="133"/>
      <c r="O41" s="133"/>
      <c r="P41" s="76" t="s">
        <v>605</v>
      </c>
      <c r="Q41" s="133"/>
      <c r="R41" s="76" t="s">
        <v>354</v>
      </c>
      <c r="S41" s="3"/>
    </row>
    <row r="42" spans="1:19" s="4" customFormat="1">
      <c r="A42" s="76" t="s">
        <v>342</v>
      </c>
      <c r="B42" s="76" t="s">
        <v>673</v>
      </c>
      <c r="C42" s="77" t="str">
        <f t="shared" si="1"/>
        <v>SB60R480K</v>
      </c>
      <c r="D42" s="141" t="s">
        <v>611</v>
      </c>
      <c r="E42" s="12">
        <v>600</v>
      </c>
      <c r="F42" s="141">
        <v>10</v>
      </c>
      <c r="G42" s="12">
        <v>4.5</v>
      </c>
      <c r="H42" s="12">
        <v>0.48</v>
      </c>
      <c r="I42" s="12"/>
      <c r="J42" s="12"/>
      <c r="K42" s="12"/>
      <c r="L42" s="12"/>
      <c r="M42" s="141"/>
      <c r="N42" s="141"/>
      <c r="O42" s="141"/>
      <c r="P42" s="76" t="s">
        <v>605</v>
      </c>
      <c r="Q42" s="141"/>
      <c r="R42" s="146" t="s">
        <v>745</v>
      </c>
      <c r="S42" s="3"/>
    </row>
    <row r="43" spans="1:19" s="4" customFormat="1">
      <c r="A43" s="76" t="s">
        <v>342</v>
      </c>
      <c r="B43" s="76" t="s">
        <v>674</v>
      </c>
      <c r="C43" s="77" t="str">
        <f t="shared" si="1"/>
        <v>SP60R480K</v>
      </c>
      <c r="D43" s="12" t="s">
        <v>352</v>
      </c>
      <c r="E43" s="12">
        <v>600</v>
      </c>
      <c r="F43" s="141">
        <v>10</v>
      </c>
      <c r="G43" s="12">
        <v>4.5</v>
      </c>
      <c r="H43" s="12">
        <v>0.48</v>
      </c>
      <c r="I43" s="12"/>
      <c r="J43" s="12"/>
      <c r="K43" s="12"/>
      <c r="L43" s="12"/>
      <c r="M43" s="141"/>
      <c r="N43" s="141"/>
      <c r="O43" s="141"/>
      <c r="P43" s="76" t="s">
        <v>605</v>
      </c>
      <c r="Q43" s="141"/>
      <c r="R43" s="146" t="s">
        <v>745</v>
      </c>
      <c r="S43" s="3"/>
    </row>
    <row r="44" spans="1:19" s="4" customFormat="1">
      <c r="A44" s="76" t="s">
        <v>342</v>
      </c>
      <c r="B44" s="76" t="s">
        <v>675</v>
      </c>
      <c r="C44" s="77" t="str">
        <f t="shared" si="1"/>
        <v>SA60R480K</v>
      </c>
      <c r="D44" s="12" t="s">
        <v>447</v>
      </c>
      <c r="E44" s="12">
        <v>600</v>
      </c>
      <c r="F44" s="141">
        <v>10</v>
      </c>
      <c r="G44" s="12">
        <v>4.5</v>
      </c>
      <c r="H44" s="12">
        <v>0.48</v>
      </c>
      <c r="I44" s="12"/>
      <c r="J44" s="12"/>
      <c r="K44" s="12"/>
      <c r="L44" s="12"/>
      <c r="M44" s="141"/>
      <c r="N44" s="141"/>
      <c r="O44" s="141"/>
      <c r="P44" s="76" t="s">
        <v>605</v>
      </c>
      <c r="Q44" s="141"/>
      <c r="R44" s="146" t="s">
        <v>745</v>
      </c>
      <c r="S44" s="3"/>
    </row>
    <row r="45" spans="1:19" s="4" customFormat="1">
      <c r="A45" s="76" t="s">
        <v>342</v>
      </c>
      <c r="B45" s="76" t="s">
        <v>676</v>
      </c>
      <c r="C45" s="77" t="str">
        <f t="shared" si="1"/>
        <v>SD60R480K</v>
      </c>
      <c r="D45" s="26" t="s">
        <v>678</v>
      </c>
      <c r="E45" s="12">
        <v>600</v>
      </c>
      <c r="F45" s="141">
        <v>10</v>
      </c>
      <c r="G45" s="12">
        <v>4.5</v>
      </c>
      <c r="H45" s="12">
        <v>0.48</v>
      </c>
      <c r="I45" s="12"/>
      <c r="J45" s="12"/>
      <c r="K45" s="12"/>
      <c r="L45" s="12"/>
      <c r="M45" s="141"/>
      <c r="N45" s="141"/>
      <c r="O45" s="141"/>
      <c r="P45" s="76" t="s">
        <v>605</v>
      </c>
      <c r="Q45" s="141"/>
      <c r="R45" s="146" t="s">
        <v>745</v>
      </c>
      <c r="S45" s="3"/>
    </row>
    <row r="46" spans="1:19" s="4" customFormat="1">
      <c r="A46" s="76" t="s">
        <v>342</v>
      </c>
      <c r="B46" s="76" t="s">
        <v>677</v>
      </c>
      <c r="C46" s="77" t="str">
        <f t="shared" si="1"/>
        <v>SI60R480K</v>
      </c>
      <c r="D46" s="76" t="s">
        <v>679</v>
      </c>
      <c r="E46" s="12">
        <v>600</v>
      </c>
      <c r="F46" s="141">
        <v>10</v>
      </c>
      <c r="G46" s="12">
        <v>4.5</v>
      </c>
      <c r="H46" s="12">
        <v>0.48</v>
      </c>
      <c r="I46" s="12"/>
      <c r="J46" s="12"/>
      <c r="K46" s="12"/>
      <c r="L46" s="12"/>
      <c r="M46" s="141"/>
      <c r="N46" s="141"/>
      <c r="O46" s="141"/>
      <c r="P46" s="76" t="s">
        <v>605</v>
      </c>
      <c r="Q46" s="141"/>
      <c r="R46" s="146" t="s">
        <v>745</v>
      </c>
      <c r="S46" s="3"/>
    </row>
    <row r="47" spans="1:19" s="130" customFormat="1" ht="13.5" customHeight="1">
      <c r="A47" s="182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4"/>
    </row>
    <row r="48" spans="1:19" s="4" customFormat="1" ht="56.1" customHeight="1">
      <c r="A48" s="163" t="s">
        <v>1</v>
      </c>
      <c r="B48" s="163" t="s">
        <v>2</v>
      </c>
      <c r="C48" s="163" t="s">
        <v>3</v>
      </c>
      <c r="D48" s="163" t="s">
        <v>4</v>
      </c>
      <c r="E48" s="163" t="s">
        <v>5</v>
      </c>
      <c r="F48" s="163" t="s">
        <v>6</v>
      </c>
      <c r="G48" s="163" t="s">
        <v>440</v>
      </c>
      <c r="H48" s="165" t="s">
        <v>289</v>
      </c>
      <c r="I48" s="166"/>
      <c r="J48" s="166"/>
      <c r="K48" s="166"/>
      <c r="L48" s="167"/>
      <c r="M48" s="163" t="s">
        <v>8</v>
      </c>
      <c r="N48" s="163" t="s">
        <v>9</v>
      </c>
      <c r="O48" s="163" t="s">
        <v>125</v>
      </c>
      <c r="P48" s="163" t="s">
        <v>126</v>
      </c>
      <c r="Q48" s="163" t="s">
        <v>12</v>
      </c>
      <c r="R48" s="163" t="s">
        <v>146</v>
      </c>
      <c r="S48" s="3"/>
    </row>
    <row r="49" spans="1:19" s="4" customFormat="1">
      <c r="A49" s="164"/>
      <c r="B49" s="164"/>
      <c r="C49" s="164"/>
      <c r="D49" s="164"/>
      <c r="E49" s="164"/>
      <c r="F49" s="164"/>
      <c r="G49" s="164"/>
      <c r="H49" s="8" t="s">
        <v>127</v>
      </c>
      <c r="I49" s="8"/>
      <c r="J49" s="8"/>
      <c r="K49" s="8"/>
      <c r="L49" s="8"/>
      <c r="M49" s="164"/>
      <c r="N49" s="164"/>
      <c r="O49" s="164"/>
      <c r="P49" s="164"/>
      <c r="Q49" s="164"/>
      <c r="R49" s="164"/>
      <c r="S49" s="3"/>
    </row>
    <row r="50" spans="1:19" s="6" customFormat="1" ht="17.25" customHeight="1">
      <c r="A50" s="76" t="s">
        <v>339</v>
      </c>
      <c r="B50" s="142" t="s">
        <v>411</v>
      </c>
      <c r="C50" s="77" t="str">
        <f>RIGHT(B50,9)</f>
        <v>SK65R041Y</v>
      </c>
      <c r="D50" s="140" t="s">
        <v>347</v>
      </c>
      <c r="E50" s="12">
        <v>650</v>
      </c>
      <c r="F50" s="128">
        <v>78</v>
      </c>
      <c r="G50" s="12">
        <v>4.0999999999999996</v>
      </c>
      <c r="H50" s="12">
        <v>4.1000000000000002E-2</v>
      </c>
      <c r="I50" s="12"/>
      <c r="J50" s="12"/>
      <c r="K50" s="12"/>
      <c r="L50" s="12"/>
      <c r="M50" s="12">
        <v>219</v>
      </c>
      <c r="N50" s="12">
        <v>53</v>
      </c>
      <c r="O50" s="12">
        <v>72</v>
      </c>
      <c r="P50" s="140" t="s">
        <v>235</v>
      </c>
      <c r="Q50" s="12"/>
      <c r="R50" s="76" t="s">
        <v>354</v>
      </c>
    </row>
    <row r="51" spans="1:19" s="6" customFormat="1" ht="14.25">
      <c r="A51" s="76" t="s">
        <v>339</v>
      </c>
      <c r="B51" s="142" t="s">
        <v>414</v>
      </c>
      <c r="C51" s="77" t="str">
        <f>RIGHT(B51,10)</f>
        <v>SK65R041FY</v>
      </c>
      <c r="D51" s="140" t="s">
        <v>347</v>
      </c>
      <c r="E51" s="12">
        <v>650</v>
      </c>
      <c r="F51" s="128">
        <v>78</v>
      </c>
      <c r="G51" s="12">
        <v>4.2</v>
      </c>
      <c r="H51" s="12">
        <v>4.1000000000000002E-2</v>
      </c>
      <c r="I51" s="12"/>
      <c r="J51" s="12"/>
      <c r="K51" s="12"/>
      <c r="L51" s="12"/>
      <c r="M51" s="12">
        <v>226</v>
      </c>
      <c r="N51" s="12">
        <v>55</v>
      </c>
      <c r="O51" s="12">
        <v>74</v>
      </c>
      <c r="P51" s="140" t="s">
        <v>739</v>
      </c>
      <c r="Q51" s="12"/>
      <c r="R51" s="76" t="s">
        <v>354</v>
      </c>
    </row>
    <row r="52" spans="1:19" s="98" customFormat="1" ht="14.25">
      <c r="A52" s="81" t="s">
        <v>736</v>
      </c>
      <c r="B52" s="143" t="s">
        <v>737</v>
      </c>
      <c r="C52" s="94" t="str">
        <f>RIGHT(B52,8)</f>
        <v>SK65R099</v>
      </c>
      <c r="D52" s="95" t="s">
        <v>738</v>
      </c>
      <c r="E52" s="96">
        <v>650</v>
      </c>
      <c r="F52" s="139">
        <v>42</v>
      </c>
      <c r="G52" s="96">
        <v>4</v>
      </c>
      <c r="H52" s="96">
        <v>9.9000000000000005E-2</v>
      </c>
      <c r="I52" s="96"/>
      <c r="J52" s="96"/>
      <c r="K52" s="96"/>
      <c r="L52" s="96"/>
      <c r="M52" s="96">
        <v>81</v>
      </c>
      <c r="N52" s="96">
        <v>23</v>
      </c>
      <c r="O52" s="96">
        <v>35</v>
      </c>
      <c r="P52" s="95" t="s">
        <v>740</v>
      </c>
      <c r="Q52" s="96"/>
      <c r="R52" s="81" t="s">
        <v>741</v>
      </c>
    </row>
    <row r="53" spans="1:19" s="6" customFormat="1">
      <c r="A53" s="76" t="s">
        <v>445</v>
      </c>
      <c r="B53" s="140" t="s">
        <v>446</v>
      </c>
      <c r="C53" s="77" t="str">
        <f>RIGHT(B53,10)</f>
        <v>SA65R180FY</v>
      </c>
      <c r="D53" s="140" t="s">
        <v>447</v>
      </c>
      <c r="E53" s="12">
        <v>650</v>
      </c>
      <c r="F53" s="127">
        <v>21</v>
      </c>
      <c r="G53" s="127">
        <v>4.3</v>
      </c>
      <c r="H53" s="127">
        <v>0.18</v>
      </c>
      <c r="I53" s="127"/>
      <c r="J53" s="127"/>
      <c r="K53" s="127"/>
      <c r="L53" s="127"/>
      <c r="M53" s="127">
        <v>38.4</v>
      </c>
      <c r="N53" s="127">
        <v>10.8</v>
      </c>
      <c r="O53" s="127">
        <v>12.3</v>
      </c>
      <c r="P53" s="140" t="s">
        <v>451</v>
      </c>
      <c r="Q53" s="12"/>
      <c r="R53" s="76" t="s">
        <v>448</v>
      </c>
    </row>
    <row r="54" spans="1:19" s="6" customFormat="1">
      <c r="A54" s="76" t="s">
        <v>704</v>
      </c>
      <c r="B54" s="76" t="s">
        <v>683</v>
      </c>
      <c r="C54" s="77" t="str">
        <f>RIGHT(B54,9)</f>
        <v>SB65R190K</v>
      </c>
      <c r="D54" s="140" t="s">
        <v>611</v>
      </c>
      <c r="E54" s="12">
        <v>650</v>
      </c>
      <c r="F54" s="12">
        <v>20</v>
      </c>
      <c r="G54" s="12">
        <v>4.5</v>
      </c>
      <c r="H54" s="12">
        <v>0.19</v>
      </c>
      <c r="I54" s="12"/>
      <c r="J54" s="12"/>
      <c r="K54" s="12"/>
      <c r="L54" s="12"/>
      <c r="M54" s="12"/>
      <c r="N54" s="12"/>
      <c r="O54" s="12"/>
      <c r="P54" s="76" t="s">
        <v>451</v>
      </c>
      <c r="Q54" s="12"/>
      <c r="R54" s="76" t="s">
        <v>354</v>
      </c>
    </row>
    <row r="55" spans="1:19" s="6" customFormat="1">
      <c r="A55" s="76" t="s">
        <v>704</v>
      </c>
      <c r="B55" s="76" t="s">
        <v>684</v>
      </c>
      <c r="C55" s="77" t="str">
        <f t="shared" ref="C55:C75" si="2">RIGHT(B55,9)</f>
        <v>SK65R190K</v>
      </c>
      <c r="D55" s="12" t="s">
        <v>353</v>
      </c>
      <c r="E55" s="12">
        <v>650</v>
      </c>
      <c r="F55" s="12">
        <v>20</v>
      </c>
      <c r="G55" s="12">
        <v>4.5</v>
      </c>
      <c r="H55" s="12">
        <v>0.19</v>
      </c>
      <c r="I55" s="12"/>
      <c r="J55" s="12"/>
      <c r="K55" s="12"/>
      <c r="L55" s="12"/>
      <c r="M55" s="12"/>
      <c r="N55" s="12"/>
      <c r="O55" s="12"/>
      <c r="P55" s="76" t="s">
        <v>451</v>
      </c>
      <c r="Q55" s="12"/>
      <c r="R55" s="76" t="s">
        <v>354</v>
      </c>
    </row>
    <row r="56" spans="1:19" s="6" customFormat="1">
      <c r="A56" s="76" t="s">
        <v>704</v>
      </c>
      <c r="B56" s="76" t="s">
        <v>685</v>
      </c>
      <c r="C56" s="77" t="str">
        <f t="shared" si="2"/>
        <v>SP65R190K</v>
      </c>
      <c r="D56" s="12" t="s">
        <v>352</v>
      </c>
      <c r="E56" s="12">
        <v>650</v>
      </c>
      <c r="F56" s="12">
        <v>20</v>
      </c>
      <c r="G56" s="12">
        <v>4.5</v>
      </c>
      <c r="H56" s="12">
        <v>0.19</v>
      </c>
      <c r="I56" s="12"/>
      <c r="J56" s="12"/>
      <c r="K56" s="12"/>
      <c r="L56" s="12"/>
      <c r="M56" s="12"/>
      <c r="N56" s="12"/>
      <c r="O56" s="12"/>
      <c r="P56" s="76" t="s">
        <v>451</v>
      </c>
      <c r="Q56" s="12"/>
      <c r="R56" s="76" t="s">
        <v>354</v>
      </c>
    </row>
    <row r="57" spans="1:19" s="6" customFormat="1">
      <c r="A57" s="76" t="s">
        <v>704</v>
      </c>
      <c r="B57" s="76" t="s">
        <v>686</v>
      </c>
      <c r="C57" s="77" t="str">
        <f t="shared" si="2"/>
        <v>SA65R190K</v>
      </c>
      <c r="D57" s="12" t="s">
        <v>447</v>
      </c>
      <c r="E57" s="12">
        <v>650</v>
      </c>
      <c r="F57" s="12">
        <v>15</v>
      </c>
      <c r="G57" s="12">
        <v>4.5</v>
      </c>
      <c r="H57" s="12">
        <v>0.19</v>
      </c>
      <c r="I57" s="12"/>
      <c r="J57" s="12"/>
      <c r="K57" s="12"/>
      <c r="L57" s="12"/>
      <c r="M57" s="12"/>
      <c r="N57" s="12"/>
      <c r="O57" s="12"/>
      <c r="P57" s="76" t="s">
        <v>451</v>
      </c>
      <c r="Q57" s="12"/>
      <c r="R57" s="76" t="s">
        <v>354</v>
      </c>
    </row>
    <row r="58" spans="1:19" s="6" customFormat="1">
      <c r="A58" s="76" t="s">
        <v>445</v>
      </c>
      <c r="B58" s="133" t="s">
        <v>449</v>
      </c>
      <c r="C58" s="77" t="str">
        <f>RIGHT(B58,9)</f>
        <v>SC65R260Y</v>
      </c>
      <c r="D58" s="133" t="s">
        <v>450</v>
      </c>
      <c r="E58" s="12">
        <v>650</v>
      </c>
      <c r="F58" s="127">
        <v>13</v>
      </c>
      <c r="G58" s="127">
        <v>4.3</v>
      </c>
      <c r="H58" s="127">
        <v>0.26</v>
      </c>
      <c r="I58" s="127"/>
      <c r="J58" s="127"/>
      <c r="K58" s="127"/>
      <c r="L58" s="127"/>
      <c r="M58" s="127">
        <v>25.3</v>
      </c>
      <c r="N58" s="127">
        <v>7.2</v>
      </c>
      <c r="O58" s="127">
        <v>8.1</v>
      </c>
      <c r="P58" s="133" t="s">
        <v>451</v>
      </c>
      <c r="Q58" s="12"/>
      <c r="R58" s="76" t="s">
        <v>448</v>
      </c>
    </row>
    <row r="59" spans="1:19" s="6" customFormat="1">
      <c r="A59" s="76" t="s">
        <v>704</v>
      </c>
      <c r="B59" s="76" t="s">
        <v>687</v>
      </c>
      <c r="C59" s="77" t="str">
        <f t="shared" si="2"/>
        <v>SB65R300K</v>
      </c>
      <c r="D59" s="141" t="s">
        <v>611</v>
      </c>
      <c r="E59" s="12">
        <v>650</v>
      </c>
      <c r="F59" s="12">
        <v>15</v>
      </c>
      <c r="G59" s="12">
        <v>4.5</v>
      </c>
      <c r="H59" s="12">
        <v>0.3</v>
      </c>
      <c r="I59" s="12"/>
      <c r="J59" s="12"/>
      <c r="K59" s="12"/>
      <c r="L59" s="12"/>
      <c r="M59" s="12"/>
      <c r="N59" s="12"/>
      <c r="O59" s="12"/>
      <c r="P59" s="76" t="s">
        <v>451</v>
      </c>
      <c r="Q59" s="12"/>
      <c r="R59" s="146" t="s">
        <v>745</v>
      </c>
    </row>
    <row r="60" spans="1:19" s="6" customFormat="1">
      <c r="A60" s="76" t="s">
        <v>704</v>
      </c>
      <c r="B60" s="76" t="s">
        <v>688</v>
      </c>
      <c r="C60" s="77" t="str">
        <f t="shared" si="2"/>
        <v>SK65R300K</v>
      </c>
      <c r="D60" s="12" t="s">
        <v>353</v>
      </c>
      <c r="E60" s="12">
        <v>650</v>
      </c>
      <c r="F60" s="12">
        <v>15</v>
      </c>
      <c r="G60" s="12">
        <v>4.5</v>
      </c>
      <c r="H60" s="12">
        <v>0.3</v>
      </c>
      <c r="I60" s="12"/>
      <c r="J60" s="12"/>
      <c r="K60" s="12"/>
      <c r="L60" s="12"/>
      <c r="M60" s="12"/>
      <c r="N60" s="12"/>
      <c r="O60" s="12"/>
      <c r="P60" s="76" t="s">
        <v>451</v>
      </c>
      <c r="Q60" s="12"/>
      <c r="R60" s="146" t="s">
        <v>745</v>
      </c>
    </row>
    <row r="61" spans="1:19" s="6" customFormat="1">
      <c r="A61" s="76" t="s">
        <v>704</v>
      </c>
      <c r="B61" s="76" t="s">
        <v>689</v>
      </c>
      <c r="C61" s="77" t="str">
        <f t="shared" si="2"/>
        <v>SP65R300K</v>
      </c>
      <c r="D61" s="12" t="s">
        <v>352</v>
      </c>
      <c r="E61" s="12">
        <v>650</v>
      </c>
      <c r="F61" s="12">
        <v>15</v>
      </c>
      <c r="G61" s="12">
        <v>4.5</v>
      </c>
      <c r="H61" s="12">
        <v>0.3</v>
      </c>
      <c r="I61" s="12"/>
      <c r="J61" s="12"/>
      <c r="K61" s="12"/>
      <c r="L61" s="12"/>
      <c r="M61" s="12"/>
      <c r="N61" s="12"/>
      <c r="O61" s="12"/>
      <c r="P61" s="76" t="s">
        <v>451</v>
      </c>
      <c r="Q61" s="12"/>
      <c r="R61" s="146" t="s">
        <v>745</v>
      </c>
    </row>
    <row r="62" spans="1:19" s="6" customFormat="1">
      <c r="A62" s="76" t="s">
        <v>704</v>
      </c>
      <c r="B62" s="76" t="s">
        <v>690</v>
      </c>
      <c r="C62" s="77" t="str">
        <f t="shared" si="2"/>
        <v>SA65R300K</v>
      </c>
      <c r="D62" s="12" t="s">
        <v>447</v>
      </c>
      <c r="E62" s="12">
        <v>650</v>
      </c>
      <c r="F62" s="12">
        <v>15</v>
      </c>
      <c r="G62" s="12">
        <v>4.5</v>
      </c>
      <c r="H62" s="12">
        <v>0.3</v>
      </c>
      <c r="I62" s="12"/>
      <c r="J62" s="12"/>
      <c r="K62" s="12"/>
      <c r="L62" s="12"/>
      <c r="M62" s="12"/>
      <c r="N62" s="12"/>
      <c r="O62" s="12"/>
      <c r="P62" s="76" t="s">
        <v>451</v>
      </c>
      <c r="Q62" s="12"/>
      <c r="R62" s="146" t="s">
        <v>745</v>
      </c>
    </row>
    <row r="63" spans="1:19" s="6" customFormat="1">
      <c r="A63" s="76" t="s">
        <v>704</v>
      </c>
      <c r="B63" s="76" t="s">
        <v>691</v>
      </c>
      <c r="C63" s="77" t="str">
        <f t="shared" si="2"/>
        <v>SB65R420K</v>
      </c>
      <c r="D63" s="133" t="s">
        <v>611</v>
      </c>
      <c r="E63" s="12">
        <v>650</v>
      </c>
      <c r="F63" s="12">
        <v>11</v>
      </c>
      <c r="G63" s="12">
        <v>4.5</v>
      </c>
      <c r="H63" s="12">
        <v>0.42</v>
      </c>
      <c r="I63" s="12"/>
      <c r="J63" s="12"/>
      <c r="K63" s="12"/>
      <c r="L63" s="12"/>
      <c r="M63" s="12"/>
      <c r="N63" s="12"/>
      <c r="O63" s="12"/>
      <c r="P63" s="76" t="s">
        <v>451</v>
      </c>
      <c r="Q63" s="12"/>
      <c r="R63" s="76" t="s">
        <v>354</v>
      </c>
    </row>
    <row r="64" spans="1:19" s="6" customFormat="1">
      <c r="A64" s="76" t="s">
        <v>704</v>
      </c>
      <c r="B64" s="76" t="s">
        <v>692</v>
      </c>
      <c r="C64" s="77" t="str">
        <f t="shared" si="2"/>
        <v>SP65R420K</v>
      </c>
      <c r="D64" s="12" t="s">
        <v>352</v>
      </c>
      <c r="E64" s="12">
        <v>650</v>
      </c>
      <c r="F64" s="12">
        <v>11</v>
      </c>
      <c r="G64" s="12">
        <v>4.5</v>
      </c>
      <c r="H64" s="12">
        <v>0.42</v>
      </c>
      <c r="I64" s="12"/>
      <c r="J64" s="12"/>
      <c r="K64" s="12"/>
      <c r="L64" s="12"/>
      <c r="M64" s="12"/>
      <c r="N64" s="12"/>
      <c r="O64" s="12"/>
      <c r="P64" s="76" t="s">
        <v>451</v>
      </c>
      <c r="Q64" s="12"/>
      <c r="R64" s="76" t="s">
        <v>354</v>
      </c>
    </row>
    <row r="65" spans="1:19" s="6" customFormat="1">
      <c r="A65" s="76" t="s">
        <v>704</v>
      </c>
      <c r="B65" s="76" t="s">
        <v>693</v>
      </c>
      <c r="C65" s="77" t="str">
        <f t="shared" si="2"/>
        <v>SA65R420K</v>
      </c>
      <c r="D65" s="12" t="s">
        <v>447</v>
      </c>
      <c r="E65" s="12">
        <v>650</v>
      </c>
      <c r="F65" s="12">
        <v>11</v>
      </c>
      <c r="G65" s="12">
        <v>4.5</v>
      </c>
      <c r="H65" s="12">
        <v>0.42</v>
      </c>
      <c r="I65" s="12"/>
      <c r="J65" s="12"/>
      <c r="K65" s="12"/>
      <c r="L65" s="12"/>
      <c r="M65" s="12"/>
      <c r="N65" s="12"/>
      <c r="O65" s="12"/>
      <c r="P65" s="76" t="s">
        <v>451</v>
      </c>
      <c r="Q65" s="12"/>
      <c r="R65" s="76" t="s">
        <v>354</v>
      </c>
    </row>
    <row r="66" spans="1:19" s="6" customFormat="1">
      <c r="A66" s="76" t="s">
        <v>704</v>
      </c>
      <c r="B66" s="76" t="s">
        <v>694</v>
      </c>
      <c r="C66" s="77" t="str">
        <f t="shared" si="2"/>
        <v>SB65R500K</v>
      </c>
      <c r="D66" s="12" t="s">
        <v>629</v>
      </c>
      <c r="E66" s="12">
        <v>650</v>
      </c>
      <c r="F66" s="12">
        <v>10</v>
      </c>
      <c r="G66" s="12">
        <v>4.5</v>
      </c>
      <c r="H66" s="12">
        <v>0.5</v>
      </c>
      <c r="I66" s="12"/>
      <c r="J66" s="12"/>
      <c r="K66" s="12"/>
      <c r="L66" s="12"/>
      <c r="M66" s="12"/>
      <c r="N66" s="12"/>
      <c r="O66" s="12"/>
      <c r="P66" s="76" t="s">
        <v>451</v>
      </c>
      <c r="Q66" s="12"/>
      <c r="R66" s="146" t="s">
        <v>745</v>
      </c>
    </row>
    <row r="67" spans="1:19" s="6" customFormat="1">
      <c r="A67" s="76" t="s">
        <v>704</v>
      </c>
      <c r="B67" s="76" t="s">
        <v>695</v>
      </c>
      <c r="C67" s="77" t="str">
        <f t="shared" si="2"/>
        <v>SP65R500K</v>
      </c>
      <c r="D67" s="12" t="s">
        <v>352</v>
      </c>
      <c r="E67" s="12">
        <v>650</v>
      </c>
      <c r="F67" s="12">
        <v>10</v>
      </c>
      <c r="G67" s="12">
        <v>4.5</v>
      </c>
      <c r="H67" s="12">
        <v>0.5</v>
      </c>
      <c r="I67" s="12"/>
      <c r="J67" s="12"/>
      <c r="K67" s="12"/>
      <c r="L67" s="12"/>
      <c r="M67" s="12"/>
      <c r="N67" s="12"/>
      <c r="O67" s="12"/>
      <c r="P67" s="76" t="s">
        <v>451</v>
      </c>
      <c r="Q67" s="12"/>
      <c r="R67" s="146" t="s">
        <v>745</v>
      </c>
    </row>
    <row r="68" spans="1:19" s="6" customFormat="1">
      <c r="A68" s="76" t="s">
        <v>704</v>
      </c>
      <c r="B68" s="76" t="s">
        <v>696</v>
      </c>
      <c r="C68" s="77" t="str">
        <f t="shared" si="2"/>
        <v>SA65R500K</v>
      </c>
      <c r="D68" s="12" t="s">
        <v>447</v>
      </c>
      <c r="E68" s="12">
        <v>650</v>
      </c>
      <c r="F68" s="12">
        <v>10</v>
      </c>
      <c r="G68" s="12">
        <v>4.5</v>
      </c>
      <c r="H68" s="12">
        <v>0.5</v>
      </c>
      <c r="I68" s="12"/>
      <c r="J68" s="12"/>
      <c r="K68" s="12"/>
      <c r="L68" s="12"/>
      <c r="M68" s="12"/>
      <c r="N68" s="12"/>
      <c r="O68" s="12"/>
      <c r="P68" s="76" t="s">
        <v>451</v>
      </c>
      <c r="Q68" s="12"/>
      <c r="R68" s="146" t="s">
        <v>745</v>
      </c>
    </row>
    <row r="69" spans="1:19" s="6" customFormat="1">
      <c r="A69" s="76" t="s">
        <v>704</v>
      </c>
      <c r="B69" s="76" t="s">
        <v>697</v>
      </c>
      <c r="C69" s="77" t="str">
        <f t="shared" si="2"/>
        <v>SD65R500K</v>
      </c>
      <c r="D69" s="12" t="s">
        <v>351</v>
      </c>
      <c r="E69" s="12">
        <v>650</v>
      </c>
      <c r="F69" s="12">
        <v>10</v>
      </c>
      <c r="G69" s="12">
        <v>4.5</v>
      </c>
      <c r="H69" s="12">
        <v>0.5</v>
      </c>
      <c r="I69" s="12"/>
      <c r="J69" s="12"/>
      <c r="K69" s="12"/>
      <c r="L69" s="12"/>
      <c r="M69" s="12"/>
      <c r="N69" s="12"/>
      <c r="O69" s="12"/>
      <c r="P69" s="76" t="s">
        <v>451</v>
      </c>
      <c r="Q69" s="12"/>
      <c r="R69" s="146" t="s">
        <v>745</v>
      </c>
    </row>
    <row r="70" spans="1:19" s="6" customFormat="1">
      <c r="A70" s="76" t="s">
        <v>704</v>
      </c>
      <c r="B70" s="76" t="s">
        <v>698</v>
      </c>
      <c r="C70" s="77" t="str">
        <f t="shared" si="2"/>
        <v>SI65R500K</v>
      </c>
      <c r="D70" s="12" t="s">
        <v>350</v>
      </c>
      <c r="E70" s="12">
        <v>650</v>
      </c>
      <c r="F70" s="12">
        <v>10</v>
      </c>
      <c r="G70" s="12">
        <v>4.5</v>
      </c>
      <c r="H70" s="12">
        <v>0.5</v>
      </c>
      <c r="I70" s="12"/>
      <c r="J70" s="12"/>
      <c r="K70" s="12"/>
      <c r="L70" s="12"/>
      <c r="M70" s="12"/>
      <c r="N70" s="12"/>
      <c r="O70" s="12"/>
      <c r="P70" s="76" t="s">
        <v>451</v>
      </c>
      <c r="Q70" s="12"/>
      <c r="R70" s="146" t="s">
        <v>745</v>
      </c>
    </row>
    <row r="71" spans="1:19" s="6" customFormat="1">
      <c r="A71" s="76" t="s">
        <v>704</v>
      </c>
      <c r="B71" s="76" t="s">
        <v>699</v>
      </c>
      <c r="C71" s="77" t="str">
        <f t="shared" si="2"/>
        <v>SB65R700K</v>
      </c>
      <c r="D71" s="12" t="s">
        <v>629</v>
      </c>
      <c r="E71" s="12">
        <v>650</v>
      </c>
      <c r="F71" s="12">
        <v>7</v>
      </c>
      <c r="G71" s="12">
        <v>4.5</v>
      </c>
      <c r="H71" s="12">
        <v>0.7</v>
      </c>
      <c r="I71" s="12"/>
      <c r="J71" s="12"/>
      <c r="K71" s="12"/>
      <c r="L71" s="12"/>
      <c r="M71" s="12"/>
      <c r="N71" s="12"/>
      <c r="O71" s="12"/>
      <c r="P71" s="76" t="s">
        <v>451</v>
      </c>
      <c r="Q71" s="12"/>
      <c r="R71" s="76" t="s">
        <v>354</v>
      </c>
    </row>
    <row r="72" spans="1:19" s="6" customFormat="1">
      <c r="A72" s="76" t="s">
        <v>704</v>
      </c>
      <c r="B72" s="76" t="s">
        <v>700</v>
      </c>
      <c r="C72" s="77" t="str">
        <f t="shared" si="2"/>
        <v>SP65R700K</v>
      </c>
      <c r="D72" s="12" t="s">
        <v>352</v>
      </c>
      <c r="E72" s="12">
        <v>650</v>
      </c>
      <c r="F72" s="12">
        <v>7</v>
      </c>
      <c r="G72" s="12">
        <v>4.5</v>
      </c>
      <c r="H72" s="12">
        <v>0.7</v>
      </c>
      <c r="I72" s="12"/>
      <c r="J72" s="12"/>
      <c r="K72" s="12"/>
      <c r="L72" s="12"/>
      <c r="M72" s="12"/>
      <c r="N72" s="12"/>
      <c r="O72" s="12"/>
      <c r="P72" s="76" t="s">
        <v>451</v>
      </c>
      <c r="Q72" s="12"/>
      <c r="R72" s="76" t="s">
        <v>354</v>
      </c>
    </row>
    <row r="73" spans="1:19" s="6" customFormat="1">
      <c r="A73" s="76" t="s">
        <v>704</v>
      </c>
      <c r="B73" s="76" t="s">
        <v>701</v>
      </c>
      <c r="C73" s="77" t="str">
        <f t="shared" si="2"/>
        <v>SA65R700K</v>
      </c>
      <c r="D73" s="12" t="s">
        <v>447</v>
      </c>
      <c r="E73" s="12">
        <v>650</v>
      </c>
      <c r="F73" s="12">
        <v>7</v>
      </c>
      <c r="G73" s="12">
        <v>4.5</v>
      </c>
      <c r="H73" s="12">
        <v>0.7</v>
      </c>
      <c r="I73" s="12"/>
      <c r="J73" s="12"/>
      <c r="K73" s="12"/>
      <c r="L73" s="12"/>
      <c r="M73" s="12"/>
      <c r="N73" s="12"/>
      <c r="O73" s="12"/>
      <c r="P73" s="76" t="s">
        <v>451</v>
      </c>
      <c r="Q73" s="12"/>
      <c r="R73" s="76" t="s">
        <v>354</v>
      </c>
    </row>
    <row r="74" spans="1:19" s="6" customFormat="1">
      <c r="A74" s="76" t="s">
        <v>704</v>
      </c>
      <c r="B74" s="76" t="s">
        <v>702</v>
      </c>
      <c r="C74" s="77" t="str">
        <f t="shared" si="2"/>
        <v>SD65R700K</v>
      </c>
      <c r="D74" s="12" t="s">
        <v>351</v>
      </c>
      <c r="E74" s="12">
        <v>650</v>
      </c>
      <c r="F74" s="12">
        <v>7</v>
      </c>
      <c r="G74" s="12">
        <v>4.5</v>
      </c>
      <c r="H74" s="12">
        <v>0.7</v>
      </c>
      <c r="I74" s="12"/>
      <c r="J74" s="12"/>
      <c r="K74" s="12"/>
      <c r="L74" s="12"/>
      <c r="M74" s="12"/>
      <c r="N74" s="12"/>
      <c r="O74" s="12"/>
      <c r="P74" s="76" t="s">
        <v>451</v>
      </c>
      <c r="Q74" s="12"/>
      <c r="R74" s="76" t="s">
        <v>354</v>
      </c>
    </row>
    <row r="75" spans="1:19" s="6" customFormat="1">
      <c r="A75" s="76" t="s">
        <v>704</v>
      </c>
      <c r="B75" s="76" t="s">
        <v>703</v>
      </c>
      <c r="C75" s="77" t="str">
        <f t="shared" si="2"/>
        <v>SI65R700K</v>
      </c>
      <c r="D75" s="12" t="s">
        <v>350</v>
      </c>
      <c r="E75" s="12">
        <v>650</v>
      </c>
      <c r="F75" s="12">
        <v>7</v>
      </c>
      <c r="G75" s="12">
        <v>4.5</v>
      </c>
      <c r="H75" s="12">
        <v>0.7</v>
      </c>
      <c r="I75" s="12"/>
      <c r="J75" s="12"/>
      <c r="K75" s="12"/>
      <c r="L75" s="12"/>
      <c r="M75" s="12"/>
      <c r="N75" s="12"/>
      <c r="O75" s="12"/>
      <c r="P75" s="76" t="s">
        <v>451</v>
      </c>
      <c r="Q75" s="12"/>
      <c r="R75" s="76" t="s">
        <v>354</v>
      </c>
    </row>
    <row r="76" spans="1:19" s="6" customFormat="1">
      <c r="A76" s="76" t="s">
        <v>606</v>
      </c>
      <c r="B76" s="76" t="s">
        <v>452</v>
      </c>
      <c r="C76" s="77" t="str">
        <f>RIGHT(B76,10)</f>
        <v>SD65R1K4FY</v>
      </c>
      <c r="D76" s="76" t="s">
        <v>433</v>
      </c>
      <c r="E76" s="12">
        <v>650</v>
      </c>
      <c r="F76" s="12">
        <v>3.2</v>
      </c>
      <c r="G76" s="12">
        <v>4.2</v>
      </c>
      <c r="H76" s="12">
        <v>1.4</v>
      </c>
      <c r="I76" s="12"/>
      <c r="J76" s="12"/>
      <c r="K76" s="12"/>
      <c r="L76" s="12"/>
      <c r="M76" s="12"/>
      <c r="N76" s="12"/>
      <c r="O76" s="12"/>
      <c r="P76" s="76" t="s">
        <v>451</v>
      </c>
      <c r="Q76" s="12"/>
      <c r="R76" s="76" t="s">
        <v>448</v>
      </c>
    </row>
    <row r="77" spans="1:19">
      <c r="A77" s="46"/>
      <c r="B77" s="46"/>
      <c r="C77" s="49"/>
      <c r="D77" s="46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46"/>
      <c r="S77" s="51"/>
    </row>
    <row r="79" spans="1:19" s="4" customFormat="1" ht="56.1" customHeight="1">
      <c r="A79" s="169" t="s">
        <v>1</v>
      </c>
      <c r="B79" s="169" t="s">
        <v>2</v>
      </c>
      <c r="C79" s="169" t="s">
        <v>3</v>
      </c>
      <c r="D79" s="169" t="s">
        <v>4</v>
      </c>
      <c r="E79" s="169" t="s">
        <v>5</v>
      </c>
      <c r="F79" s="169" t="s">
        <v>6</v>
      </c>
      <c r="G79" s="169" t="s">
        <v>7</v>
      </c>
      <c r="H79" s="169" t="s">
        <v>289</v>
      </c>
      <c r="I79" s="169"/>
      <c r="J79" s="169"/>
      <c r="K79" s="169"/>
      <c r="L79" s="169"/>
      <c r="M79" s="169" t="s">
        <v>8</v>
      </c>
      <c r="N79" s="169" t="s">
        <v>9</v>
      </c>
      <c r="O79" s="169" t="s">
        <v>10</v>
      </c>
      <c r="P79" s="169" t="s">
        <v>11</v>
      </c>
      <c r="Q79" s="169" t="s">
        <v>12</v>
      </c>
      <c r="R79" s="169" t="s">
        <v>146</v>
      </c>
      <c r="S79" s="3"/>
    </row>
    <row r="80" spans="1:19" s="4" customFormat="1">
      <c r="A80" s="169"/>
      <c r="B80" s="169"/>
      <c r="C80" s="169"/>
      <c r="D80" s="169"/>
      <c r="E80" s="169"/>
      <c r="F80" s="169"/>
      <c r="G80" s="169"/>
      <c r="H80" s="8" t="s">
        <v>127</v>
      </c>
      <c r="I80" s="8"/>
      <c r="J80" s="8"/>
      <c r="K80" s="8"/>
      <c r="L80" s="8"/>
      <c r="M80" s="169"/>
      <c r="N80" s="169"/>
      <c r="O80" s="169"/>
      <c r="P80" s="169"/>
      <c r="Q80" s="169"/>
      <c r="R80" s="169"/>
      <c r="S80" s="3"/>
    </row>
    <row r="81" spans="1:18" s="6" customFormat="1">
      <c r="A81" s="76" t="s">
        <v>607</v>
      </c>
      <c r="B81" s="133" t="s">
        <v>610</v>
      </c>
      <c r="C81" s="77" t="str">
        <f>RIGHT(B81,9)</f>
        <v>SB80R240K</v>
      </c>
      <c r="D81" s="133" t="s">
        <v>611</v>
      </c>
      <c r="E81" s="12">
        <v>800</v>
      </c>
      <c r="F81" s="12">
        <v>20</v>
      </c>
      <c r="G81" s="12">
        <v>4.5</v>
      </c>
      <c r="H81" s="12">
        <v>0.24</v>
      </c>
      <c r="I81" s="12"/>
      <c r="J81" s="12"/>
      <c r="K81" s="12"/>
      <c r="L81" s="12"/>
      <c r="M81" s="12">
        <v>70</v>
      </c>
      <c r="N81" s="12">
        <v>8</v>
      </c>
      <c r="O81" s="12">
        <v>9</v>
      </c>
      <c r="P81" s="133" t="s">
        <v>235</v>
      </c>
      <c r="Q81" s="12"/>
      <c r="R81" s="76" t="s">
        <v>354</v>
      </c>
    </row>
    <row r="82" spans="1:18" s="6" customFormat="1">
      <c r="A82" s="76" t="s">
        <v>607</v>
      </c>
      <c r="B82" s="133" t="s">
        <v>612</v>
      </c>
      <c r="C82" s="77" t="str">
        <f t="shared" ref="C82:C102" si="3">RIGHT(B82,9)</f>
        <v>SK80R240K</v>
      </c>
      <c r="D82" s="12" t="s">
        <v>630</v>
      </c>
      <c r="E82" s="12">
        <v>800</v>
      </c>
      <c r="F82" s="12">
        <v>20</v>
      </c>
      <c r="G82" s="12">
        <v>4.5</v>
      </c>
      <c r="H82" s="12">
        <v>0.24</v>
      </c>
      <c r="I82" s="12"/>
      <c r="J82" s="12"/>
      <c r="K82" s="12"/>
      <c r="L82" s="12"/>
      <c r="M82" s="12">
        <v>70</v>
      </c>
      <c r="N82" s="12">
        <v>8</v>
      </c>
      <c r="O82" s="12">
        <v>9</v>
      </c>
      <c r="P82" s="133" t="s">
        <v>235</v>
      </c>
      <c r="Q82" s="12"/>
      <c r="R82" s="76" t="s">
        <v>354</v>
      </c>
    </row>
    <row r="83" spans="1:18" s="6" customFormat="1">
      <c r="A83" s="76" t="s">
        <v>607</v>
      </c>
      <c r="B83" s="133" t="s">
        <v>608</v>
      </c>
      <c r="C83" s="77" t="str">
        <f t="shared" si="3"/>
        <v>SP80R240K</v>
      </c>
      <c r="D83" s="12" t="s">
        <v>627</v>
      </c>
      <c r="E83" s="12">
        <v>800</v>
      </c>
      <c r="F83" s="12">
        <v>20</v>
      </c>
      <c r="G83" s="12">
        <v>4.5</v>
      </c>
      <c r="H83" s="12">
        <v>0.24</v>
      </c>
      <c r="I83" s="12"/>
      <c r="J83" s="12"/>
      <c r="K83" s="12"/>
      <c r="L83" s="12"/>
      <c r="M83" s="12">
        <v>70</v>
      </c>
      <c r="N83" s="12">
        <v>8</v>
      </c>
      <c r="O83" s="12">
        <v>9</v>
      </c>
      <c r="P83" s="133" t="s">
        <v>235</v>
      </c>
      <c r="Q83" s="12"/>
      <c r="R83" s="76" t="s">
        <v>354</v>
      </c>
    </row>
    <row r="84" spans="1:18" s="6" customFormat="1">
      <c r="A84" s="76" t="s">
        <v>607</v>
      </c>
      <c r="B84" s="133" t="s">
        <v>613</v>
      </c>
      <c r="C84" s="77" t="str">
        <f t="shared" si="3"/>
        <v>SA80R240K</v>
      </c>
      <c r="D84" s="12" t="s">
        <v>628</v>
      </c>
      <c r="E84" s="12">
        <v>800</v>
      </c>
      <c r="F84" s="12">
        <v>20</v>
      </c>
      <c r="G84" s="12">
        <v>4.5</v>
      </c>
      <c r="H84" s="12">
        <v>0.24</v>
      </c>
      <c r="I84" s="12"/>
      <c r="J84" s="12"/>
      <c r="K84" s="12"/>
      <c r="L84" s="12"/>
      <c r="M84" s="12">
        <v>70</v>
      </c>
      <c r="N84" s="12">
        <v>8</v>
      </c>
      <c r="O84" s="12">
        <v>9</v>
      </c>
      <c r="P84" s="133" t="s">
        <v>235</v>
      </c>
      <c r="Q84" s="12"/>
      <c r="R84" s="76" t="s">
        <v>354</v>
      </c>
    </row>
    <row r="85" spans="1:18" s="6" customFormat="1">
      <c r="A85" s="76" t="s">
        <v>607</v>
      </c>
      <c r="B85" s="133" t="s">
        <v>614</v>
      </c>
      <c r="C85" s="77" t="str">
        <f t="shared" si="3"/>
        <v>SB80R380K</v>
      </c>
      <c r="D85" s="12" t="s">
        <v>629</v>
      </c>
      <c r="E85" s="12">
        <v>800</v>
      </c>
      <c r="F85" s="12">
        <v>15</v>
      </c>
      <c r="G85" s="12">
        <v>4.5</v>
      </c>
      <c r="H85" s="12">
        <v>0.38</v>
      </c>
      <c r="I85" s="12"/>
      <c r="J85" s="12"/>
      <c r="K85" s="12"/>
      <c r="L85" s="12"/>
      <c r="M85" s="12"/>
      <c r="N85" s="12"/>
      <c r="O85" s="12"/>
      <c r="P85" s="133" t="s">
        <v>235</v>
      </c>
      <c r="Q85" s="12"/>
      <c r="R85" s="76" t="s">
        <v>354</v>
      </c>
    </row>
    <row r="86" spans="1:18" s="6" customFormat="1">
      <c r="A86" s="76" t="s">
        <v>607</v>
      </c>
      <c r="B86" s="133" t="s">
        <v>615</v>
      </c>
      <c r="C86" s="77" t="str">
        <f t="shared" si="3"/>
        <v>SK80R380K</v>
      </c>
      <c r="D86" s="12" t="s">
        <v>630</v>
      </c>
      <c r="E86" s="12">
        <v>800</v>
      </c>
      <c r="F86" s="12">
        <v>15</v>
      </c>
      <c r="G86" s="12">
        <v>4.5</v>
      </c>
      <c r="H86" s="12">
        <v>0.38</v>
      </c>
      <c r="I86" s="12"/>
      <c r="J86" s="12"/>
      <c r="K86" s="12"/>
      <c r="L86" s="12"/>
      <c r="M86" s="12"/>
      <c r="N86" s="12"/>
      <c r="O86" s="12"/>
      <c r="P86" s="133" t="s">
        <v>235</v>
      </c>
      <c r="Q86" s="12"/>
      <c r="R86" s="76" t="s">
        <v>354</v>
      </c>
    </row>
    <row r="87" spans="1:18" s="6" customFormat="1">
      <c r="A87" s="76" t="s">
        <v>607</v>
      </c>
      <c r="B87" s="133" t="s">
        <v>616</v>
      </c>
      <c r="C87" s="77" t="str">
        <f t="shared" si="3"/>
        <v>SP80R380K</v>
      </c>
      <c r="D87" s="12" t="s">
        <v>627</v>
      </c>
      <c r="E87" s="12">
        <v>800</v>
      </c>
      <c r="F87" s="12">
        <v>15</v>
      </c>
      <c r="G87" s="12">
        <v>4.5</v>
      </c>
      <c r="H87" s="12">
        <v>0.38</v>
      </c>
      <c r="I87" s="12"/>
      <c r="J87" s="12"/>
      <c r="K87" s="12"/>
      <c r="L87" s="12"/>
      <c r="M87" s="12"/>
      <c r="N87" s="12"/>
      <c r="O87" s="12"/>
      <c r="P87" s="133" t="s">
        <v>235</v>
      </c>
      <c r="Q87" s="12"/>
      <c r="R87" s="76" t="s">
        <v>354</v>
      </c>
    </row>
    <row r="88" spans="1:18" s="6" customFormat="1">
      <c r="A88" s="76" t="s">
        <v>607</v>
      </c>
      <c r="B88" s="133" t="s">
        <v>617</v>
      </c>
      <c r="C88" s="77" t="str">
        <f t="shared" si="3"/>
        <v>SA80R380K</v>
      </c>
      <c r="D88" s="12" t="s">
        <v>628</v>
      </c>
      <c r="E88" s="12">
        <v>800</v>
      </c>
      <c r="F88" s="12">
        <v>15</v>
      </c>
      <c r="G88" s="12">
        <v>4.5</v>
      </c>
      <c r="H88" s="12">
        <v>0.38</v>
      </c>
      <c r="I88" s="12"/>
      <c r="J88" s="12"/>
      <c r="K88" s="12"/>
      <c r="L88" s="12"/>
      <c r="M88" s="12"/>
      <c r="N88" s="12"/>
      <c r="O88" s="12"/>
      <c r="P88" s="133" t="s">
        <v>235</v>
      </c>
      <c r="Q88" s="12"/>
      <c r="R88" s="76" t="s">
        <v>354</v>
      </c>
    </row>
    <row r="89" spans="1:18" s="6" customFormat="1">
      <c r="A89" s="76" t="s">
        <v>607</v>
      </c>
      <c r="B89" s="133" t="s">
        <v>618</v>
      </c>
      <c r="C89" s="77" t="str">
        <f t="shared" si="3"/>
        <v>SB80R500K</v>
      </c>
      <c r="D89" s="12" t="s">
        <v>629</v>
      </c>
      <c r="E89" s="12">
        <v>800</v>
      </c>
      <c r="F89" s="12">
        <v>11</v>
      </c>
      <c r="G89" s="12">
        <v>4.5</v>
      </c>
      <c r="H89" s="12">
        <v>0.5</v>
      </c>
      <c r="I89" s="12"/>
      <c r="J89" s="12"/>
      <c r="K89" s="12"/>
      <c r="L89" s="12"/>
      <c r="M89" s="12"/>
      <c r="N89" s="12"/>
      <c r="O89" s="12"/>
      <c r="P89" s="133" t="s">
        <v>235</v>
      </c>
      <c r="Q89" s="12"/>
      <c r="R89" s="76" t="s">
        <v>354</v>
      </c>
    </row>
    <row r="90" spans="1:18" s="6" customFormat="1">
      <c r="A90" s="76" t="s">
        <v>607</v>
      </c>
      <c r="B90" s="133" t="s">
        <v>619</v>
      </c>
      <c r="C90" s="77" t="str">
        <f t="shared" si="3"/>
        <v>SK80R500K</v>
      </c>
      <c r="D90" s="12" t="s">
        <v>630</v>
      </c>
      <c r="E90" s="12">
        <v>800</v>
      </c>
      <c r="F90" s="12">
        <v>11</v>
      </c>
      <c r="G90" s="12">
        <v>4.5</v>
      </c>
      <c r="H90" s="12">
        <v>0.5</v>
      </c>
      <c r="I90" s="12"/>
      <c r="J90" s="12"/>
      <c r="K90" s="12"/>
      <c r="L90" s="12"/>
      <c r="M90" s="12"/>
      <c r="N90" s="12"/>
      <c r="O90" s="12"/>
      <c r="P90" s="133" t="s">
        <v>235</v>
      </c>
      <c r="Q90" s="12"/>
      <c r="R90" s="76" t="s">
        <v>354</v>
      </c>
    </row>
    <row r="91" spans="1:18" s="6" customFormat="1">
      <c r="A91" s="76" t="s">
        <v>607</v>
      </c>
      <c r="B91" s="133" t="s">
        <v>620</v>
      </c>
      <c r="C91" s="77" t="str">
        <f t="shared" si="3"/>
        <v>SP80R500K</v>
      </c>
      <c r="D91" s="12" t="s">
        <v>627</v>
      </c>
      <c r="E91" s="12">
        <v>800</v>
      </c>
      <c r="F91" s="12">
        <v>11</v>
      </c>
      <c r="G91" s="12">
        <v>4.5</v>
      </c>
      <c r="H91" s="12">
        <v>0.5</v>
      </c>
      <c r="I91" s="12"/>
      <c r="J91" s="12"/>
      <c r="K91" s="12"/>
      <c r="L91" s="12"/>
      <c r="M91" s="12"/>
      <c r="N91" s="12"/>
      <c r="O91" s="12"/>
      <c r="P91" s="133" t="s">
        <v>235</v>
      </c>
      <c r="Q91" s="12"/>
      <c r="R91" s="76" t="s">
        <v>354</v>
      </c>
    </row>
    <row r="92" spans="1:18" s="6" customFormat="1">
      <c r="A92" s="76" t="s">
        <v>607</v>
      </c>
      <c r="B92" s="133" t="s">
        <v>621</v>
      </c>
      <c r="C92" s="77" t="str">
        <f t="shared" si="3"/>
        <v>SA80R500K</v>
      </c>
      <c r="D92" s="12" t="s">
        <v>628</v>
      </c>
      <c r="E92" s="12">
        <v>800</v>
      </c>
      <c r="F92" s="12">
        <v>11</v>
      </c>
      <c r="G92" s="12">
        <v>4.5</v>
      </c>
      <c r="H92" s="12">
        <v>0.5</v>
      </c>
      <c r="I92" s="12"/>
      <c r="J92" s="12"/>
      <c r="K92" s="12"/>
      <c r="L92" s="12"/>
      <c r="M92" s="12"/>
      <c r="N92" s="12"/>
      <c r="O92" s="12"/>
      <c r="P92" s="133" t="s">
        <v>235</v>
      </c>
      <c r="Q92" s="12"/>
      <c r="R92" s="76" t="s">
        <v>354</v>
      </c>
    </row>
    <row r="93" spans="1:18" s="6" customFormat="1">
      <c r="A93" s="76" t="s">
        <v>607</v>
      </c>
      <c r="B93" s="133" t="s">
        <v>635</v>
      </c>
      <c r="C93" s="77" t="str">
        <f t="shared" si="3"/>
        <v>SB80R850K</v>
      </c>
      <c r="D93" s="12" t="s">
        <v>629</v>
      </c>
      <c r="E93" s="12">
        <v>800</v>
      </c>
      <c r="F93" s="12">
        <v>7</v>
      </c>
      <c r="G93" s="12">
        <v>4.5</v>
      </c>
      <c r="H93" s="12">
        <v>0.85</v>
      </c>
      <c r="I93" s="12"/>
      <c r="J93" s="12"/>
      <c r="K93" s="12"/>
      <c r="L93" s="12"/>
      <c r="M93" s="12"/>
      <c r="N93" s="12"/>
      <c r="O93" s="12"/>
      <c r="P93" s="133" t="s">
        <v>235</v>
      </c>
      <c r="Q93" s="12"/>
      <c r="R93" s="76" t="s">
        <v>354</v>
      </c>
    </row>
    <row r="94" spans="1:18" s="6" customFormat="1">
      <c r="A94" s="76" t="s">
        <v>607</v>
      </c>
      <c r="B94" s="133" t="s">
        <v>636</v>
      </c>
      <c r="C94" s="77" t="str">
        <f t="shared" si="3"/>
        <v>SP80R850K</v>
      </c>
      <c r="D94" s="12" t="s">
        <v>627</v>
      </c>
      <c r="E94" s="12">
        <v>800</v>
      </c>
      <c r="F94" s="12">
        <v>7</v>
      </c>
      <c r="G94" s="12">
        <v>4.5</v>
      </c>
      <c r="H94" s="12">
        <v>0.85</v>
      </c>
      <c r="I94" s="12"/>
      <c r="J94" s="12"/>
      <c r="K94" s="12"/>
      <c r="L94" s="12"/>
      <c r="M94" s="12"/>
      <c r="N94" s="12"/>
      <c r="O94" s="12"/>
      <c r="P94" s="133" t="s">
        <v>235</v>
      </c>
      <c r="Q94" s="12"/>
      <c r="R94" s="76" t="s">
        <v>354</v>
      </c>
    </row>
    <row r="95" spans="1:18" s="6" customFormat="1">
      <c r="A95" s="76" t="s">
        <v>607</v>
      </c>
      <c r="B95" s="133" t="s">
        <v>637</v>
      </c>
      <c r="C95" s="77" t="str">
        <f t="shared" si="3"/>
        <v>SA80R850K</v>
      </c>
      <c r="D95" s="12" t="s">
        <v>628</v>
      </c>
      <c r="E95" s="12">
        <v>800</v>
      </c>
      <c r="F95" s="12">
        <v>7</v>
      </c>
      <c r="G95" s="12">
        <v>4.5</v>
      </c>
      <c r="H95" s="12">
        <v>0.85</v>
      </c>
      <c r="I95" s="12"/>
      <c r="J95" s="12"/>
      <c r="K95" s="12"/>
      <c r="L95" s="12"/>
      <c r="M95" s="12"/>
      <c r="N95" s="12"/>
      <c r="O95" s="12"/>
      <c r="P95" s="133" t="s">
        <v>235</v>
      </c>
      <c r="Q95" s="12"/>
      <c r="R95" s="76" t="s">
        <v>354</v>
      </c>
    </row>
    <row r="96" spans="1:18" s="6" customFormat="1">
      <c r="A96" s="76" t="s">
        <v>607</v>
      </c>
      <c r="B96" s="133" t="s">
        <v>638</v>
      </c>
      <c r="C96" s="77" t="str">
        <f t="shared" si="3"/>
        <v>SD80R850K</v>
      </c>
      <c r="D96" s="12" t="s">
        <v>631</v>
      </c>
      <c r="E96" s="12">
        <v>800</v>
      </c>
      <c r="F96" s="12">
        <v>7</v>
      </c>
      <c r="G96" s="12">
        <v>4.5</v>
      </c>
      <c r="H96" s="12">
        <v>0.85</v>
      </c>
      <c r="I96" s="12"/>
      <c r="J96" s="12"/>
      <c r="K96" s="12"/>
      <c r="L96" s="12"/>
      <c r="M96" s="12"/>
      <c r="N96" s="12"/>
      <c r="O96" s="12"/>
      <c r="P96" s="133" t="s">
        <v>235</v>
      </c>
      <c r="Q96" s="12"/>
      <c r="R96" s="76" t="s">
        <v>354</v>
      </c>
    </row>
    <row r="97" spans="1:18" s="6" customFormat="1">
      <c r="A97" s="76" t="s">
        <v>607</v>
      </c>
      <c r="B97" s="133" t="s">
        <v>639</v>
      </c>
      <c r="C97" s="77" t="str">
        <f t="shared" si="3"/>
        <v>SI80R850K</v>
      </c>
      <c r="D97" s="12" t="s">
        <v>632</v>
      </c>
      <c r="E97" s="12">
        <v>800</v>
      </c>
      <c r="F97" s="12">
        <v>7</v>
      </c>
      <c r="G97" s="12">
        <v>4.5</v>
      </c>
      <c r="H97" s="12">
        <v>0.85</v>
      </c>
      <c r="I97" s="12"/>
      <c r="J97" s="12"/>
      <c r="K97" s="12"/>
      <c r="L97" s="12"/>
      <c r="M97" s="12"/>
      <c r="N97" s="12"/>
      <c r="O97" s="12"/>
      <c r="P97" s="133" t="s">
        <v>235</v>
      </c>
      <c r="Q97" s="12"/>
      <c r="R97" s="76" t="s">
        <v>354</v>
      </c>
    </row>
    <row r="98" spans="1:18" s="6" customFormat="1">
      <c r="A98" s="76" t="s">
        <v>607</v>
      </c>
      <c r="B98" s="133" t="s">
        <v>622</v>
      </c>
      <c r="C98" s="77" t="str">
        <f t="shared" si="3"/>
        <v>SB80R1K3K</v>
      </c>
      <c r="D98" s="12" t="s">
        <v>629</v>
      </c>
      <c r="E98" s="12">
        <v>800</v>
      </c>
      <c r="F98" s="12">
        <v>5</v>
      </c>
      <c r="G98" s="12">
        <v>4.5</v>
      </c>
      <c r="H98" s="12">
        <v>1.3</v>
      </c>
      <c r="I98" s="12"/>
      <c r="J98" s="12"/>
      <c r="K98" s="12"/>
      <c r="L98" s="12"/>
      <c r="M98" s="12"/>
      <c r="N98" s="12"/>
      <c r="O98" s="12"/>
      <c r="P98" s="133" t="s">
        <v>235</v>
      </c>
      <c r="Q98" s="12"/>
      <c r="R98" s="76" t="s">
        <v>354</v>
      </c>
    </row>
    <row r="99" spans="1:18" s="6" customFormat="1">
      <c r="A99" s="76" t="s">
        <v>607</v>
      </c>
      <c r="B99" s="133" t="s">
        <v>623</v>
      </c>
      <c r="C99" s="77" t="str">
        <f t="shared" si="3"/>
        <v>SP80R1K3K</v>
      </c>
      <c r="D99" s="12" t="s">
        <v>627</v>
      </c>
      <c r="E99" s="12">
        <v>800</v>
      </c>
      <c r="F99" s="12">
        <v>5</v>
      </c>
      <c r="G99" s="12">
        <v>4.5</v>
      </c>
      <c r="H99" s="12">
        <v>1.3</v>
      </c>
      <c r="I99" s="12"/>
      <c r="J99" s="12"/>
      <c r="K99" s="12"/>
      <c r="L99" s="12"/>
      <c r="M99" s="12"/>
      <c r="N99" s="12"/>
      <c r="O99" s="12"/>
      <c r="P99" s="133" t="s">
        <v>235</v>
      </c>
      <c r="Q99" s="12"/>
      <c r="R99" s="76" t="s">
        <v>354</v>
      </c>
    </row>
    <row r="100" spans="1:18" s="6" customFormat="1">
      <c r="A100" s="76" t="s">
        <v>607</v>
      </c>
      <c r="B100" s="133" t="s">
        <v>624</v>
      </c>
      <c r="C100" s="77" t="str">
        <f t="shared" si="3"/>
        <v>SA80R1K3K</v>
      </c>
      <c r="D100" s="12" t="s">
        <v>628</v>
      </c>
      <c r="E100" s="12">
        <v>800</v>
      </c>
      <c r="F100" s="12">
        <v>5</v>
      </c>
      <c r="G100" s="12">
        <v>4.5</v>
      </c>
      <c r="H100" s="12">
        <v>1.3</v>
      </c>
      <c r="I100" s="12"/>
      <c r="J100" s="12"/>
      <c r="K100" s="12"/>
      <c r="L100" s="12"/>
      <c r="M100" s="12"/>
      <c r="N100" s="12"/>
      <c r="O100" s="12"/>
      <c r="P100" s="133" t="s">
        <v>235</v>
      </c>
      <c r="Q100" s="12"/>
      <c r="R100" s="76" t="s">
        <v>354</v>
      </c>
    </row>
    <row r="101" spans="1:18" s="6" customFormat="1">
      <c r="A101" s="76" t="s">
        <v>607</v>
      </c>
      <c r="B101" s="133" t="s">
        <v>625</v>
      </c>
      <c r="C101" s="77" t="str">
        <f t="shared" si="3"/>
        <v>SD80R1K3K</v>
      </c>
      <c r="D101" s="12" t="s">
        <v>633</v>
      </c>
      <c r="E101" s="12">
        <v>800</v>
      </c>
      <c r="F101" s="12">
        <v>5</v>
      </c>
      <c r="G101" s="12">
        <v>4.5</v>
      </c>
      <c r="H101" s="12">
        <v>1.3</v>
      </c>
      <c r="I101" s="12"/>
      <c r="J101" s="12"/>
      <c r="K101" s="12"/>
      <c r="L101" s="12"/>
      <c r="M101" s="12"/>
      <c r="N101" s="12"/>
      <c r="O101" s="12"/>
      <c r="P101" s="133" t="s">
        <v>235</v>
      </c>
      <c r="Q101" s="12"/>
      <c r="R101" s="76" t="s">
        <v>354</v>
      </c>
    </row>
    <row r="102" spans="1:18" s="6" customFormat="1">
      <c r="A102" s="76" t="s">
        <v>607</v>
      </c>
      <c r="B102" s="133" t="s">
        <v>626</v>
      </c>
      <c r="C102" s="77" t="str">
        <f t="shared" si="3"/>
        <v>SI80R1K3K</v>
      </c>
      <c r="D102" s="12" t="s">
        <v>634</v>
      </c>
      <c r="E102" s="12">
        <v>800</v>
      </c>
      <c r="F102" s="12">
        <v>5</v>
      </c>
      <c r="G102" s="12">
        <v>4.5</v>
      </c>
      <c r="H102" s="12">
        <v>1.3</v>
      </c>
      <c r="I102" s="12"/>
      <c r="J102" s="12"/>
      <c r="K102" s="12"/>
      <c r="L102" s="12"/>
      <c r="M102" s="12"/>
      <c r="N102" s="12"/>
      <c r="O102" s="12"/>
      <c r="P102" s="133" t="s">
        <v>235</v>
      </c>
      <c r="Q102" s="12"/>
      <c r="R102" s="76" t="s">
        <v>354</v>
      </c>
    </row>
  </sheetData>
  <mergeCells count="59">
    <mergeCell ref="A1:R1"/>
    <mergeCell ref="N48:N49"/>
    <mergeCell ref="O48:O49"/>
    <mergeCell ref="P48:P49"/>
    <mergeCell ref="Q48:Q49"/>
    <mergeCell ref="R48:R49"/>
    <mergeCell ref="A48:A49"/>
    <mergeCell ref="B48:B49"/>
    <mergeCell ref="C48:C49"/>
    <mergeCell ref="D48:D49"/>
    <mergeCell ref="E48:E49"/>
    <mergeCell ref="F48:F49"/>
    <mergeCell ref="G48:G49"/>
    <mergeCell ref="H48:L48"/>
    <mergeCell ref="M48:M49"/>
    <mergeCell ref="A47:R47"/>
    <mergeCell ref="P24:P25"/>
    <mergeCell ref="Q24:Q25"/>
    <mergeCell ref="R24:R25"/>
    <mergeCell ref="A24:A25"/>
    <mergeCell ref="B24:B25"/>
    <mergeCell ref="C24:C25"/>
    <mergeCell ref="D24:D25"/>
    <mergeCell ref="E24:E25"/>
    <mergeCell ref="F24:F25"/>
    <mergeCell ref="G24:G25"/>
    <mergeCell ref="H24:L24"/>
    <mergeCell ref="M24:M25"/>
    <mergeCell ref="O24:O25"/>
    <mergeCell ref="N24:N25"/>
    <mergeCell ref="A79:A80"/>
    <mergeCell ref="B79:B80"/>
    <mergeCell ref="C79:C80"/>
    <mergeCell ref="D79:D80"/>
    <mergeCell ref="E79:E80"/>
    <mergeCell ref="O79:O80"/>
    <mergeCell ref="P79:P80"/>
    <mergeCell ref="Q79:Q80"/>
    <mergeCell ref="R79:R80"/>
    <mergeCell ref="F79:F80"/>
    <mergeCell ref="G79:G80"/>
    <mergeCell ref="H79:L79"/>
    <mergeCell ref="M79:M80"/>
    <mergeCell ref="N79:N80"/>
    <mergeCell ref="O2:O3"/>
    <mergeCell ref="P2:P3"/>
    <mergeCell ref="Q2:Q3"/>
    <mergeCell ref="R2:R3"/>
    <mergeCell ref="A23:R23"/>
    <mergeCell ref="F2:F3"/>
    <mergeCell ref="G2:G3"/>
    <mergeCell ref="H2:L2"/>
    <mergeCell ref="M2:M3"/>
    <mergeCell ref="N2:N3"/>
    <mergeCell ref="A2:A3"/>
    <mergeCell ref="B2:B3"/>
    <mergeCell ref="C2:C3"/>
    <mergeCell ref="D2:D3"/>
    <mergeCell ref="E2:E3"/>
  </mergeCells>
  <phoneticPr fontId="4" type="noConversion"/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view="pageBreakPreview" zoomScale="70" zoomScaleNormal="85" zoomScaleSheetLayoutView="70" zoomScalePageLayoutView="85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S9" sqref="S9"/>
    </sheetView>
  </sheetViews>
  <sheetFormatPr defaultColWidth="8.875" defaultRowHeight="12.75"/>
  <cols>
    <col min="1" max="1" width="13.625" style="15" customWidth="1"/>
    <col min="2" max="3" width="14" style="15" customWidth="1"/>
    <col min="4" max="4" width="10.375" style="16" customWidth="1"/>
    <col min="5" max="7" width="8.875" style="16"/>
    <col min="8" max="12" width="5.875" style="16" customWidth="1"/>
    <col min="13" max="13" width="8.875" style="16" customWidth="1"/>
    <col min="14" max="14" width="10.625" style="16" customWidth="1"/>
    <col min="15" max="15" width="8.875" style="16" customWidth="1"/>
    <col min="16" max="16" width="13.375" style="16" customWidth="1"/>
    <col min="17" max="17" width="16.125" style="16" customWidth="1"/>
    <col min="18" max="18" width="15.125" style="16" customWidth="1"/>
    <col min="19" max="19" width="17.125" style="2" customWidth="1"/>
    <col min="20" max="20" width="15.125" style="2" customWidth="1"/>
    <col min="21" max="21" width="19.875" style="2" customWidth="1"/>
    <col min="22" max="22" width="11.5" style="2" customWidth="1"/>
    <col min="23" max="16384" width="8.875" style="2"/>
  </cols>
  <sheetData>
    <row r="1" spans="1:18" ht="23.25">
      <c r="A1" s="168" t="s">
        <v>463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8" ht="38.450000000000003" customHeight="1">
      <c r="A2" s="163" t="s">
        <v>453</v>
      </c>
      <c r="B2" s="163" t="s">
        <v>454</v>
      </c>
      <c r="C2" s="163" t="s">
        <v>455</v>
      </c>
      <c r="D2" s="163" t="s">
        <v>456</v>
      </c>
      <c r="E2" s="163" t="s">
        <v>467</v>
      </c>
      <c r="F2" s="163" t="s">
        <v>468</v>
      </c>
      <c r="G2" s="163" t="s">
        <v>457</v>
      </c>
      <c r="H2" s="189" t="s">
        <v>458</v>
      </c>
      <c r="I2" s="190"/>
      <c r="J2" s="190"/>
      <c r="K2" s="190"/>
      <c r="L2" s="191"/>
      <c r="M2" s="163"/>
      <c r="N2" s="163"/>
      <c r="O2" s="163"/>
      <c r="P2" s="163" t="s">
        <v>459</v>
      </c>
      <c r="Q2" s="163" t="s">
        <v>460</v>
      </c>
      <c r="R2" s="163" t="s">
        <v>146</v>
      </c>
    </row>
    <row r="3" spans="1:18">
      <c r="A3" s="164"/>
      <c r="B3" s="164"/>
      <c r="C3" s="164"/>
      <c r="D3" s="164"/>
      <c r="E3" s="164"/>
      <c r="F3" s="164"/>
      <c r="G3" s="164"/>
      <c r="H3" s="192"/>
      <c r="I3" s="193"/>
      <c r="J3" s="193"/>
      <c r="K3" s="193"/>
      <c r="L3" s="194"/>
      <c r="M3" s="164"/>
      <c r="N3" s="164"/>
      <c r="O3" s="164"/>
      <c r="P3" s="164"/>
      <c r="Q3" s="164"/>
      <c r="R3" s="164"/>
    </row>
    <row r="4" spans="1:18" ht="65.25" customHeight="1">
      <c r="A4" s="106" t="s">
        <v>464</v>
      </c>
      <c r="B4" s="83" t="s">
        <v>465</v>
      </c>
      <c r="C4" s="107" t="str">
        <f>RIGHT(B4,5)</f>
        <v>ZO300</v>
      </c>
      <c r="D4" s="107" t="s">
        <v>466</v>
      </c>
      <c r="E4" s="106">
        <v>5</v>
      </c>
      <c r="F4" s="106">
        <v>350</v>
      </c>
      <c r="G4" s="106" t="s">
        <v>461</v>
      </c>
      <c r="H4" s="186" t="s">
        <v>469</v>
      </c>
      <c r="I4" s="187"/>
      <c r="J4" s="187"/>
      <c r="K4" s="187"/>
      <c r="L4" s="188"/>
      <c r="M4" s="106"/>
      <c r="N4" s="106"/>
      <c r="O4" s="106"/>
      <c r="P4" s="106" t="s">
        <v>462</v>
      </c>
      <c r="Q4" s="76"/>
      <c r="R4" s="76" t="s">
        <v>144</v>
      </c>
    </row>
    <row r="5" spans="1:18" ht="65.25" customHeight="1">
      <c r="A5" s="76"/>
      <c r="B5" s="83"/>
      <c r="C5" s="76"/>
      <c r="D5" s="76"/>
      <c r="E5" s="76"/>
      <c r="F5" s="76"/>
      <c r="G5" s="76"/>
      <c r="H5" s="110"/>
      <c r="I5" s="108"/>
      <c r="J5" s="108"/>
      <c r="K5" s="108"/>
      <c r="L5" s="109"/>
      <c r="M5" s="76"/>
      <c r="N5" s="76"/>
      <c r="O5" s="76"/>
      <c r="P5" s="76"/>
      <c r="Q5" s="76"/>
      <c r="R5" s="76"/>
    </row>
    <row r="6" spans="1:18" ht="65.25" customHeight="1">
      <c r="A6" s="168" t="s">
        <v>578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</row>
    <row r="7" spans="1:18" ht="17.45" customHeight="1">
      <c r="A7" s="169" t="s">
        <v>1</v>
      </c>
      <c r="B7" s="169" t="s">
        <v>2</v>
      </c>
      <c r="C7" s="169" t="s">
        <v>3</v>
      </c>
      <c r="D7" s="169" t="s">
        <v>4</v>
      </c>
      <c r="E7" s="169" t="s">
        <v>537</v>
      </c>
      <c r="F7" s="169" t="s">
        <v>539</v>
      </c>
      <c r="G7" s="169" t="s">
        <v>541</v>
      </c>
      <c r="H7" s="169" t="s">
        <v>543</v>
      </c>
      <c r="I7" s="169"/>
      <c r="J7" s="169"/>
      <c r="K7" s="169"/>
      <c r="L7" s="169"/>
      <c r="M7" s="169" t="s">
        <v>584</v>
      </c>
      <c r="N7" s="169" t="s">
        <v>586</v>
      </c>
      <c r="O7" s="169" t="s">
        <v>588</v>
      </c>
      <c r="P7" s="169" t="s">
        <v>589</v>
      </c>
      <c r="Q7" s="169" t="s">
        <v>564</v>
      </c>
      <c r="R7" s="169" t="s">
        <v>146</v>
      </c>
    </row>
    <row r="8" spans="1:18" ht="17.45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</row>
    <row r="9" spans="1:18" s="6" customFormat="1" ht="65.25" customHeight="1">
      <c r="A9" s="76" t="s">
        <v>579</v>
      </c>
      <c r="B9" s="77" t="s">
        <v>580</v>
      </c>
      <c r="C9" s="76">
        <v>9521</v>
      </c>
      <c r="D9" s="76" t="s">
        <v>581</v>
      </c>
      <c r="E9" s="76" t="s">
        <v>582</v>
      </c>
      <c r="F9" s="76" t="s">
        <v>582</v>
      </c>
      <c r="G9" s="76">
        <v>3</v>
      </c>
      <c r="H9" s="185" t="s">
        <v>583</v>
      </c>
      <c r="I9" s="185"/>
      <c r="J9" s="185"/>
      <c r="K9" s="185"/>
      <c r="L9" s="185"/>
      <c r="M9" s="76" t="s">
        <v>585</v>
      </c>
      <c r="N9" s="76" t="s">
        <v>587</v>
      </c>
      <c r="O9" s="76" t="s">
        <v>587</v>
      </c>
      <c r="P9" s="76" t="s">
        <v>587</v>
      </c>
      <c r="Q9" s="76">
        <v>1</v>
      </c>
      <c r="R9" s="76" t="s">
        <v>548</v>
      </c>
    </row>
    <row r="10" spans="1:18" s="6" customFormat="1" ht="65.25" customHeight="1">
      <c r="A10" s="76" t="s">
        <v>579</v>
      </c>
      <c r="B10" s="77" t="s">
        <v>590</v>
      </c>
      <c r="C10" s="76">
        <v>9523</v>
      </c>
      <c r="D10" s="76" t="s">
        <v>581</v>
      </c>
      <c r="E10" s="76" t="s">
        <v>592</v>
      </c>
      <c r="F10" s="76" t="s">
        <v>592</v>
      </c>
      <c r="G10" s="76">
        <v>3</v>
      </c>
      <c r="H10" s="185" t="s">
        <v>583</v>
      </c>
      <c r="I10" s="185"/>
      <c r="J10" s="185"/>
      <c r="K10" s="185"/>
      <c r="L10" s="185"/>
      <c r="M10" s="76" t="s">
        <v>591</v>
      </c>
      <c r="N10" s="76" t="s">
        <v>587</v>
      </c>
      <c r="O10" s="76" t="s">
        <v>587</v>
      </c>
      <c r="P10" s="76" t="s">
        <v>587</v>
      </c>
      <c r="Q10" s="76">
        <v>1</v>
      </c>
      <c r="R10" s="76" t="s">
        <v>548</v>
      </c>
    </row>
    <row r="11" spans="1:18" ht="65.25" customHeight="1">
      <c r="A11" s="47"/>
      <c r="B11" s="111"/>
      <c r="C11" s="47"/>
      <c r="D11" s="47"/>
      <c r="E11" s="47"/>
      <c r="F11" s="47"/>
      <c r="G11" s="47"/>
      <c r="H11" s="112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 ht="65.25" customHeight="1">
      <c r="A12" s="168" t="s">
        <v>561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</row>
    <row r="13" spans="1:18" ht="17.45" customHeight="1">
      <c r="A13" s="169" t="s">
        <v>1</v>
      </c>
      <c r="B13" s="169" t="s">
        <v>2</v>
      </c>
      <c r="C13" s="169" t="s">
        <v>3</v>
      </c>
      <c r="D13" s="169" t="s">
        <v>4</v>
      </c>
      <c r="E13" s="169" t="s">
        <v>537</v>
      </c>
      <c r="F13" s="169" t="s">
        <v>539</v>
      </c>
      <c r="G13" s="169" t="s">
        <v>541</v>
      </c>
      <c r="H13" s="169" t="s">
        <v>543</v>
      </c>
      <c r="I13" s="169"/>
      <c r="J13" s="169"/>
      <c r="K13" s="169"/>
      <c r="L13" s="169"/>
      <c r="M13" s="169" t="s">
        <v>544</v>
      </c>
      <c r="N13" s="169" t="s">
        <v>545</v>
      </c>
      <c r="O13" s="169" t="s">
        <v>547</v>
      </c>
      <c r="P13" s="169" t="s">
        <v>11</v>
      </c>
      <c r="Q13" s="169" t="s">
        <v>564</v>
      </c>
      <c r="R13" s="169" t="s">
        <v>146</v>
      </c>
    </row>
    <row r="14" spans="1:18" ht="17.45" customHeight="1">
      <c r="A14" s="169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</row>
    <row r="15" spans="1:18" ht="65.25" customHeight="1">
      <c r="A15" s="76" t="s">
        <v>565</v>
      </c>
      <c r="B15" s="77" t="s">
        <v>549</v>
      </c>
      <c r="C15" s="76">
        <v>1741</v>
      </c>
      <c r="D15" s="76" t="s">
        <v>570</v>
      </c>
      <c r="E15" s="76" t="s">
        <v>550</v>
      </c>
      <c r="F15" s="76" t="s">
        <v>540</v>
      </c>
      <c r="G15" s="76" t="s">
        <v>542</v>
      </c>
      <c r="H15" s="185" t="s">
        <v>575</v>
      </c>
      <c r="I15" s="185"/>
      <c r="J15" s="185"/>
      <c r="K15" s="185"/>
      <c r="L15" s="185"/>
      <c r="M15" s="137">
        <v>0.98</v>
      </c>
      <c r="N15" s="76" t="s">
        <v>551</v>
      </c>
      <c r="O15" s="137">
        <v>0.95</v>
      </c>
      <c r="P15" s="76" t="s">
        <v>563</v>
      </c>
      <c r="Q15" s="76">
        <v>2</v>
      </c>
      <c r="R15" s="76" t="s">
        <v>548</v>
      </c>
    </row>
    <row r="16" spans="1:18" ht="65.25" customHeight="1">
      <c r="A16" s="76" t="s">
        <v>566</v>
      </c>
      <c r="B16" s="77" t="s">
        <v>536</v>
      </c>
      <c r="C16" s="76">
        <v>1742</v>
      </c>
      <c r="D16" s="76" t="s">
        <v>569</v>
      </c>
      <c r="E16" s="76" t="s">
        <v>538</v>
      </c>
      <c r="F16" s="76" t="s">
        <v>540</v>
      </c>
      <c r="G16" s="76" t="s">
        <v>542</v>
      </c>
      <c r="H16" s="185" t="s">
        <v>576</v>
      </c>
      <c r="I16" s="185"/>
      <c r="J16" s="185"/>
      <c r="K16" s="185"/>
      <c r="L16" s="185"/>
      <c r="M16" s="137">
        <v>0.98</v>
      </c>
      <c r="N16" s="76" t="s">
        <v>546</v>
      </c>
      <c r="O16" s="137">
        <v>0.95</v>
      </c>
      <c r="P16" s="76" t="s">
        <v>562</v>
      </c>
      <c r="Q16" s="76">
        <v>2</v>
      </c>
      <c r="R16" s="76" t="s">
        <v>548</v>
      </c>
    </row>
    <row r="17" spans="1:18" ht="65.25" customHeight="1">
      <c r="A17" s="76" t="s">
        <v>565</v>
      </c>
      <c r="B17" s="77" t="s">
        <v>567</v>
      </c>
      <c r="C17" s="76">
        <v>8655</v>
      </c>
      <c r="D17" s="76" t="s">
        <v>568</v>
      </c>
      <c r="E17" s="76" t="s">
        <v>571</v>
      </c>
      <c r="F17" s="76" t="s">
        <v>572</v>
      </c>
      <c r="G17" s="76" t="s">
        <v>573</v>
      </c>
      <c r="H17" s="185" t="s">
        <v>574</v>
      </c>
      <c r="I17" s="185"/>
      <c r="J17" s="185"/>
      <c r="K17" s="185"/>
      <c r="L17" s="185"/>
      <c r="M17" s="137">
        <v>0.95</v>
      </c>
      <c r="N17" s="76" t="s">
        <v>577</v>
      </c>
      <c r="O17" s="137">
        <v>0.95</v>
      </c>
      <c r="P17" s="76" t="s">
        <v>563</v>
      </c>
      <c r="Q17" s="76">
        <v>4</v>
      </c>
      <c r="R17" s="76" t="s">
        <v>548</v>
      </c>
    </row>
    <row r="18" spans="1:18" ht="65.25" customHeight="1">
      <c r="A18" s="76" t="s">
        <v>556</v>
      </c>
      <c r="B18" s="77" t="s">
        <v>552</v>
      </c>
      <c r="C18" s="76">
        <v>1583</v>
      </c>
      <c r="D18" s="76" t="s">
        <v>553</v>
      </c>
      <c r="E18" s="76" t="s">
        <v>554</v>
      </c>
      <c r="F18" s="76" t="s">
        <v>557</v>
      </c>
      <c r="G18" s="76" t="s">
        <v>555</v>
      </c>
      <c r="H18" s="185" t="s">
        <v>558</v>
      </c>
      <c r="I18" s="185"/>
      <c r="J18" s="185"/>
      <c r="K18" s="185"/>
      <c r="L18" s="185"/>
      <c r="M18" s="137">
        <v>1</v>
      </c>
      <c r="N18" s="76" t="s">
        <v>559</v>
      </c>
      <c r="O18" s="137">
        <v>0.93</v>
      </c>
      <c r="P18" s="76" t="s">
        <v>560</v>
      </c>
      <c r="Q18" s="76">
        <v>1</v>
      </c>
      <c r="R18" s="76" t="s">
        <v>548</v>
      </c>
    </row>
  </sheetData>
  <mergeCells count="52">
    <mergeCell ref="H18:L18"/>
    <mergeCell ref="A2:A3"/>
    <mergeCell ref="B2:B3"/>
    <mergeCell ref="C2:C3"/>
    <mergeCell ref="D2:D3"/>
    <mergeCell ref="E2:E3"/>
    <mergeCell ref="F2:F3"/>
    <mergeCell ref="G2:G3"/>
    <mergeCell ref="H2:L3"/>
    <mergeCell ref="H15:L15"/>
    <mergeCell ref="H16:L16"/>
    <mergeCell ref="G13:G14"/>
    <mergeCell ref="H13:L14"/>
    <mergeCell ref="H17:L17"/>
    <mergeCell ref="A6:R6"/>
    <mergeCell ref="A7:A8"/>
    <mergeCell ref="R13:R14"/>
    <mergeCell ref="H4:L4"/>
    <mergeCell ref="A1:R1"/>
    <mergeCell ref="P2:P3"/>
    <mergeCell ref="Q2:Q3"/>
    <mergeCell ref="R2:R3"/>
    <mergeCell ref="M2:M3"/>
    <mergeCell ref="N2:N3"/>
    <mergeCell ref="O2:O3"/>
    <mergeCell ref="A12:R12"/>
    <mergeCell ref="A13:A14"/>
    <mergeCell ref="B13:B14"/>
    <mergeCell ref="C13:C14"/>
    <mergeCell ref="D13:D14"/>
    <mergeCell ref="E13:E14"/>
    <mergeCell ref="F13:F14"/>
    <mergeCell ref="M13:M14"/>
    <mergeCell ref="N13:N14"/>
    <mergeCell ref="O13:O14"/>
    <mergeCell ref="P13:P14"/>
    <mergeCell ref="Q13:Q14"/>
    <mergeCell ref="B7:B8"/>
    <mergeCell ref="C7:C8"/>
    <mergeCell ref="D7:D8"/>
    <mergeCell ref="E7:E8"/>
    <mergeCell ref="F7:F8"/>
    <mergeCell ref="G7:G8"/>
    <mergeCell ref="H7:L8"/>
    <mergeCell ref="M7:M8"/>
    <mergeCell ref="N7:N8"/>
    <mergeCell ref="O7:O8"/>
    <mergeCell ref="P7:P8"/>
    <mergeCell ref="Q7:Q8"/>
    <mergeCell ref="R7:R8"/>
    <mergeCell ref="H9:L9"/>
    <mergeCell ref="H10:L10"/>
  </mergeCells>
  <phoneticPr fontId="3" type="noConversion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9" sqref="H9"/>
    </sheetView>
  </sheetViews>
  <sheetFormatPr defaultColWidth="8.875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Product list SGT</vt:lpstr>
      <vt:lpstr>Product list Trench</vt:lpstr>
      <vt:lpstr>Product list Planar</vt:lpstr>
      <vt:lpstr>Product list SJ</vt:lpstr>
      <vt:lpstr>Product list IC</vt:lpstr>
      <vt:lpstr>Remark</vt:lpstr>
      <vt:lpstr>'Product list SGT'!Print_Area</vt:lpstr>
      <vt:lpstr>'Product list SJ'!Print_Area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hunteck</dc:creator>
  <cp:lastModifiedBy>Administrator</cp:lastModifiedBy>
  <cp:lastPrinted>2017-02-17T07:42:05Z</cp:lastPrinted>
  <dcterms:created xsi:type="dcterms:W3CDTF">2016-02-29T08:34:16Z</dcterms:created>
  <dcterms:modified xsi:type="dcterms:W3CDTF">2020-03-12T07:19:07Z</dcterms:modified>
</cp:coreProperties>
</file>