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326" yWindow="65476" windowWidth="17400" windowHeight="11640" activeTab="0"/>
  </bookViews>
  <sheets>
    <sheet name="Via-calc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<sst xmlns="http://schemas.openxmlformats.org/spreadsheetml/2006/main" count="27" uniqueCount="25">
  <si>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I have created the Via Calculator on information I found from various sources.</t>
  </si>
  <si>
    <t xml:space="preserve"> °C</t>
  </si>
  <si>
    <t>The via calculator simply converts the drill size into its  Circumference And assumes this behaves the same as a trace</t>
  </si>
  <si>
    <t>Please Note</t>
  </si>
  <si>
    <t>=</t>
  </si>
  <si>
    <t>Oz</t>
  </si>
  <si>
    <t>Designed</t>
  </si>
  <si>
    <t>By</t>
  </si>
  <si>
    <t>Due to a lack of Data I cannot confirm the accuracy of this calculator (use as rough guide only).</t>
  </si>
  <si>
    <t xml:space="preserve">This Program was designed by Phillip Restall and is in no way connected with Aculab plc.          </t>
  </si>
  <si>
    <t>This means it is down to the User to determine its accuracy.</t>
  </si>
  <si>
    <t>最大温升</t>
  </si>
  <si>
    <r>
      <t>每个过孔最大电流</t>
    </r>
    <r>
      <rPr>
        <b/>
        <sz val="10"/>
        <rFont val="Arial"/>
        <family val="2"/>
      </rPr>
      <t>=</t>
    </r>
  </si>
  <si>
    <r>
      <t>需要流过的电流（</t>
    </r>
    <r>
      <rPr>
        <b/>
        <sz val="10"/>
        <rFont val="Arial"/>
        <family val="2"/>
      </rPr>
      <t>A</t>
    </r>
    <r>
      <rPr>
        <b/>
        <sz val="10"/>
        <rFont val="宋体"/>
        <family val="0"/>
      </rPr>
      <t>）</t>
    </r>
    <r>
      <rPr>
        <b/>
        <sz val="10"/>
        <rFont val="Arial"/>
        <family val="2"/>
      </rPr>
      <t xml:space="preserve">  </t>
    </r>
  </si>
  <si>
    <r>
      <t>最少需要过孔的数目</t>
    </r>
    <r>
      <rPr>
        <b/>
        <sz val="10"/>
        <rFont val="Arial"/>
        <family val="2"/>
      </rPr>
      <t xml:space="preserve"> =</t>
    </r>
  </si>
  <si>
    <t>（需设定）</t>
  </si>
  <si>
    <r>
      <t>过孔电流计算器</t>
    </r>
    <r>
      <rPr>
        <b/>
        <sz val="16"/>
        <rFont val="Arial"/>
        <family val="2"/>
      </rPr>
      <t xml:space="preserve"> V2.0</t>
    </r>
  </si>
  <si>
    <t>由最大温升得过孔最大电流</t>
  </si>
  <si>
    <t>计算所需过孔最小数目</t>
  </si>
  <si>
    <t>公英制换算</t>
  </si>
  <si>
    <t>微米</t>
  </si>
  <si>
    <t>铜皮厚度，见上图（当微米数是36.5时，Oz=1.00）</t>
  </si>
  <si>
    <t>毫米</t>
  </si>
  <si>
    <r>
      <t>mil</t>
    </r>
    <r>
      <rPr>
        <sz val="12"/>
        <rFont val="宋体"/>
        <family val="0"/>
      </rPr>
      <t>密耳</t>
    </r>
  </si>
  <si>
    <t>转换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</si>
</sst>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.000"/>
    <numFmt numFmtId="202" formatCode="00000"/>
    <numFmt numFmtId="203" formatCode="0.0000"/>
    <numFmt numFmtId="204" formatCode="0.0_ ;\-0.0\ "/>
    <numFmt numFmtId="205" formatCode="0;[Red]0"/>
  </numFmts>
  <fonts count="48"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2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 applyProtection="1">
      <alignment horizontal="center"/>
      <protection/>
    </xf>
    <xf numFmtId="0" fontId="4" fillId="36" borderId="10" xfId="0" applyNumberFormat="1" applyFont="1" applyFill="1" applyBorder="1" applyAlignment="1" applyProtection="1">
      <alignment horizontal="center"/>
      <protection/>
    </xf>
    <xf numFmtId="2" fontId="4" fillId="37" borderId="10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38" borderId="0" xfId="0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 horizontal="center"/>
      <protection/>
    </xf>
    <xf numFmtId="0" fontId="0" fillId="39" borderId="11" xfId="0" applyFill="1" applyBorder="1" applyAlignment="1" applyProtection="1">
      <alignment/>
      <protection/>
    </xf>
    <xf numFmtId="0" fontId="4" fillId="37" borderId="12" xfId="0" applyFont="1" applyFill="1" applyBorder="1" applyAlignment="1" applyProtection="1">
      <alignment/>
      <protection/>
    </xf>
    <xf numFmtId="0" fontId="4" fillId="37" borderId="13" xfId="0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2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9" borderId="14" xfId="0" applyFont="1" applyFill="1" applyBorder="1" applyAlignment="1" applyProtection="1">
      <alignment horizontal="right" wrapText="1"/>
      <protection locked="0"/>
    </xf>
    <xf numFmtId="2" fontId="1" fillId="41" borderId="15" xfId="0" applyNumberFormat="1" applyFont="1" applyFill="1" applyBorder="1" applyAlignment="1" applyProtection="1">
      <alignment horizontal="center"/>
      <protection locked="0"/>
    </xf>
    <xf numFmtId="205" fontId="1" fillId="42" borderId="15" xfId="0" applyNumberFormat="1" applyFont="1" applyFill="1" applyBorder="1" applyAlignment="1" applyProtection="1">
      <alignment horizontal="center" wrapText="1"/>
      <protection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12" fillId="40" borderId="1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/>
      <protection/>
    </xf>
    <xf numFmtId="0" fontId="4" fillId="37" borderId="16" xfId="0" applyFont="1" applyFill="1" applyBorder="1" applyAlignment="1" applyProtection="1">
      <alignment horizontal="center" vertical="top"/>
      <protection/>
    </xf>
    <xf numFmtId="0" fontId="4" fillId="37" borderId="17" xfId="0" applyFont="1" applyFill="1" applyBorder="1" applyAlignment="1" applyProtection="1">
      <alignment horizontal="center" vertical="top"/>
      <protection/>
    </xf>
    <xf numFmtId="0" fontId="4" fillId="37" borderId="18" xfId="0" applyFont="1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/>
      <protection/>
    </xf>
    <xf numFmtId="0" fontId="4" fillId="37" borderId="19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37" borderId="20" xfId="0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10" fillId="33" borderId="0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8" fillId="35" borderId="21" xfId="0" applyFont="1" applyFill="1" applyBorder="1" applyAlignment="1" applyProtection="1">
      <alignment horizontal="center"/>
      <protection/>
    </xf>
    <xf numFmtId="0" fontId="1" fillId="35" borderId="22" xfId="0" applyFont="1" applyFill="1" applyBorder="1" applyAlignment="1" applyProtection="1">
      <alignment horizontal="center"/>
      <protection/>
    </xf>
    <xf numFmtId="0" fontId="1" fillId="35" borderId="23" xfId="0" applyFont="1" applyFill="1" applyBorder="1" applyAlignment="1" applyProtection="1">
      <alignment horizontal="center"/>
      <protection/>
    </xf>
    <xf numFmtId="0" fontId="1" fillId="35" borderId="24" xfId="0" applyFont="1" applyFill="1" applyBorder="1" applyAlignment="1" applyProtection="1">
      <alignment horizontal="center"/>
      <protection/>
    </xf>
    <xf numFmtId="201" fontId="6" fillId="43" borderId="25" xfId="0" applyNumberFormat="1" applyFont="1" applyFill="1" applyBorder="1" applyAlignment="1" applyProtection="1">
      <alignment horizontal="center"/>
      <protection/>
    </xf>
    <xf numFmtId="0" fontId="4" fillId="43" borderId="26" xfId="0" applyFont="1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4" fillId="37" borderId="12" xfId="0" applyFont="1" applyFill="1" applyBorder="1" applyAlignment="1" applyProtection="1">
      <alignment/>
      <protection/>
    </xf>
    <xf numFmtId="0" fontId="4" fillId="37" borderId="27" xfId="0" applyFont="1" applyFill="1" applyBorder="1" applyAlignment="1" applyProtection="1">
      <alignment/>
      <protection/>
    </xf>
    <xf numFmtId="0" fontId="4" fillId="37" borderId="13" xfId="0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/>
      <protection/>
    </xf>
    <xf numFmtId="0" fontId="8" fillId="35" borderId="14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 horizontal="center"/>
      <protection/>
    </xf>
    <xf numFmtId="0" fontId="12" fillId="36" borderId="28" xfId="0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4" fillId="37" borderId="28" xfId="0" applyFont="1" applyFill="1" applyBorder="1" applyAlignment="1" applyProtection="1">
      <alignment horizontal="center"/>
      <protection/>
    </xf>
    <xf numFmtId="0" fontId="4" fillId="37" borderId="29" xfId="0" applyFont="1" applyFill="1" applyBorder="1" applyAlignment="1" applyProtection="1">
      <alignment horizont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culab.com/" TargetMode="External" /><Relationship Id="rId3" Type="http://schemas.openxmlformats.org/officeDocument/2006/relationships/hyperlink" Target="http://www.aculab.com/" TargetMode="External" /><Relationship Id="rId4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8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4.emf" /><Relationship Id="rId6" Type="http://schemas.openxmlformats.org/officeDocument/2006/relationships/image" Target="../media/image7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209550</xdr:colOff>
      <xdr:row>0</xdr:row>
      <xdr:rowOff>219075</xdr:rowOff>
    </xdr:from>
    <xdr:to>
      <xdr:col>13</xdr:col>
      <xdr:colOff>85725</xdr:colOff>
      <xdr:row>4</xdr:row>
      <xdr:rowOff>57150</xdr:rowOff>
    </xdr:to>
    <xdr:pic>
      <xdr:nvPicPr>
        <xdr:cNvPr id="1" name="Picture 9" descr="aculab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219075"/>
          <a:ext cx="3124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25</xdr:row>
      <xdr:rowOff>180975</xdr:rowOff>
    </xdr:from>
    <xdr:to>
      <xdr:col>13</xdr:col>
      <xdr:colOff>161925</xdr:colOff>
      <xdr:row>27</xdr:row>
      <xdr:rowOff>171450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72425" y="5210175"/>
          <a:ext cx="504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tabSelected="1" zoomScalePageLayoutView="0" workbookViewId="0" topLeftCell="A1">
      <selection activeCell="R17" sqref="R17"/>
    </sheetView>
  </sheetViews>
  <sheetFormatPr defaultColWidth="9.140625" defaultRowHeight="18" customHeight="1"/>
  <cols>
    <col min="1" max="1" width="5.140625" style="0" customWidth="1"/>
    <col min="2" max="2" width="9.8515625" style="0" customWidth="1"/>
    <col min="3" max="3" width="7.8515625" style="0" customWidth="1"/>
    <col min="4" max="4" width="11.8515625" style="0" customWidth="1"/>
    <col min="5" max="5" width="3.421875" style="0" customWidth="1"/>
    <col min="6" max="6" width="6.8515625" style="0" customWidth="1"/>
    <col min="10" max="10" width="3.57421875" style="0" customWidth="1"/>
    <col min="11" max="11" width="23.8515625" style="0" customWidth="1"/>
    <col min="12" max="12" width="17.00390625" style="0" customWidth="1"/>
    <col min="13" max="13" width="7.8515625" style="0" customWidth="1"/>
    <col min="14" max="14" width="3.8515625" style="0" customWidth="1"/>
    <col min="15" max="15" width="2.00390625" style="0" customWidth="1"/>
  </cols>
  <sheetData>
    <row r="1" spans="1:30" ht="18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8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>
        <f>3.14*F13</f>
        <v>1.1932</v>
      </c>
      <c r="M2" s="7">
        <f>1000*L2*(1/25.4)</f>
        <v>46.976377952755904</v>
      </c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" customHeight="1">
      <c r="A3" s="7"/>
      <c r="B3" s="9"/>
      <c r="C3" s="7"/>
      <c r="D3" s="7"/>
      <c r="E3" s="7"/>
      <c r="F3" s="7"/>
      <c r="G3" s="7"/>
      <c r="H3" s="7"/>
      <c r="I3" s="7"/>
      <c r="J3" s="7"/>
      <c r="K3" s="7"/>
      <c r="L3" s="10">
        <f>1000*F13*(1/25.4)</f>
        <v>14.960629921259843</v>
      </c>
      <c r="M3" s="7">
        <f>1.44*C11</f>
        <v>1.44</v>
      </c>
      <c r="N3" s="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" customHeight="1">
      <c r="A4" s="7"/>
      <c r="B4" s="9"/>
      <c r="C4" s="7"/>
      <c r="D4" s="7"/>
      <c r="E4" s="7"/>
      <c r="F4" s="7"/>
      <c r="G4" s="7"/>
      <c r="H4" s="7"/>
      <c r="I4" s="7"/>
      <c r="J4" s="7"/>
      <c r="K4" s="7"/>
      <c r="L4" s="7">
        <f>M2*M3</f>
        <v>67.6459842519685</v>
      </c>
      <c r="M4" s="7"/>
      <c r="N4" s="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8" customHeight="1">
      <c r="A5" s="7"/>
      <c r="B5" s="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8" customHeight="1">
      <c r="A6" s="7"/>
      <c r="B6" s="9"/>
      <c r="C6" s="7"/>
      <c r="D6" s="7"/>
      <c r="E6" s="7"/>
      <c r="F6" s="7"/>
      <c r="G6" s="7"/>
      <c r="H6" s="7"/>
      <c r="I6" s="7"/>
      <c r="J6" s="7"/>
      <c r="K6" s="36" t="s">
        <v>16</v>
      </c>
      <c r="L6" s="37"/>
      <c r="M6" s="37"/>
      <c r="N6" s="37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8.25" customHeight="1" thickBot="1">
      <c r="A7" s="7"/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8" customHeight="1" thickBot="1" thickTop="1">
      <c r="A8" s="7"/>
      <c r="B8" s="9"/>
      <c r="C8" s="7"/>
      <c r="D8" s="7"/>
      <c r="E8" s="7"/>
      <c r="F8" s="7"/>
      <c r="G8" s="7"/>
      <c r="H8" s="7"/>
      <c r="I8" s="7"/>
      <c r="J8" s="7"/>
      <c r="K8" s="50" t="s">
        <v>11</v>
      </c>
      <c r="L8" s="51"/>
      <c r="M8" s="18">
        <v>30</v>
      </c>
      <c r="N8" s="11" t="s">
        <v>1</v>
      </c>
      <c r="O8" s="1"/>
      <c r="P8" s="21" t="s">
        <v>15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8" customHeight="1" thickBot="1" thickTop="1">
      <c r="A9" s="7"/>
      <c r="B9" s="9"/>
      <c r="C9" s="7"/>
      <c r="D9" s="7"/>
      <c r="E9" s="7"/>
      <c r="F9" s="7"/>
      <c r="G9" s="7"/>
      <c r="H9" s="7"/>
      <c r="I9" s="7"/>
      <c r="J9" s="7"/>
      <c r="K9" s="22" t="s">
        <v>17</v>
      </c>
      <c r="L9" s="7"/>
      <c r="M9" s="7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6" customHeight="1" thickTop="1">
      <c r="A10" s="7"/>
      <c r="B10" s="9"/>
      <c r="C10" s="7"/>
      <c r="D10" s="7"/>
      <c r="E10" s="7"/>
      <c r="F10" s="7"/>
      <c r="G10" s="7"/>
      <c r="H10" s="7"/>
      <c r="I10" s="7"/>
      <c r="J10" s="7"/>
      <c r="K10" s="38" t="s">
        <v>12</v>
      </c>
      <c r="L10" s="39"/>
      <c r="M10" s="42">
        <f>0.02*POWER(M8,0.44)*POWER(L4,0.725)</f>
        <v>1.8962203906107455</v>
      </c>
      <c r="N10" s="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 customHeight="1" thickBot="1">
      <c r="A11" s="7"/>
      <c r="B11" s="9"/>
      <c r="C11" s="16">
        <v>1</v>
      </c>
      <c r="D11" s="7"/>
      <c r="E11" s="7"/>
      <c r="F11" s="7"/>
      <c r="G11" s="7"/>
      <c r="H11" s="7"/>
      <c r="I11" s="7"/>
      <c r="J11" s="7"/>
      <c r="K11" s="40"/>
      <c r="L11" s="41"/>
      <c r="M11" s="43"/>
      <c r="N11" s="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0.5" customHeight="1" thickTop="1">
      <c r="A12" s="7"/>
      <c r="B12" s="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2" customHeight="1" thickBot="1">
      <c r="A13" s="7"/>
      <c r="B13" s="9"/>
      <c r="C13" s="7"/>
      <c r="D13" s="7"/>
      <c r="E13" s="7"/>
      <c r="F13" s="17">
        <v>0.38</v>
      </c>
      <c r="G13" s="7"/>
      <c r="H13" s="7"/>
      <c r="I13" s="7"/>
      <c r="J13" s="7"/>
      <c r="K13" s="22" t="s">
        <v>18</v>
      </c>
      <c r="L13" s="7"/>
      <c r="M13" s="7"/>
      <c r="N13" s="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8" customHeight="1" thickBot="1" thickTop="1">
      <c r="A14" s="7"/>
      <c r="B14" s="9"/>
      <c r="C14" s="7"/>
      <c r="D14" s="7"/>
      <c r="E14" s="7"/>
      <c r="F14" s="7"/>
      <c r="G14" s="7"/>
      <c r="H14" s="7"/>
      <c r="I14" s="7"/>
      <c r="J14" s="7"/>
      <c r="K14" s="50" t="s">
        <v>13</v>
      </c>
      <c r="L14" s="51"/>
      <c r="M14" s="19">
        <v>15</v>
      </c>
      <c r="N14" s="7"/>
      <c r="O14" s="1"/>
      <c r="P14" s="21" t="s">
        <v>15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8" customHeight="1" thickBot="1" thickTop="1">
      <c r="A15" s="7"/>
      <c r="B15" s="7"/>
      <c r="C15" s="7"/>
      <c r="D15" s="7"/>
      <c r="E15" s="7"/>
      <c r="F15" s="7"/>
      <c r="G15" s="7"/>
      <c r="H15" s="7"/>
      <c r="I15" s="7"/>
      <c r="J15" s="7"/>
      <c r="K15" s="52" t="s">
        <v>14</v>
      </c>
      <c r="L15" s="53"/>
      <c r="M15" s="20">
        <f>M14/M10+1</f>
        <v>8.910472893485084</v>
      </c>
      <c r="N15" s="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8" customHeight="1" thickTop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8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8" customHeight="1">
      <c r="A18" s="7"/>
      <c r="B18" s="25" t="s">
        <v>24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8" customHeight="1">
      <c r="A19" s="7"/>
      <c r="B19" s="3" t="s">
        <v>23</v>
      </c>
      <c r="C19" s="15">
        <v>15</v>
      </c>
      <c r="D19" s="4" t="s">
        <v>4</v>
      </c>
      <c r="E19" s="54" t="s">
        <v>22</v>
      </c>
      <c r="F19" s="55"/>
      <c r="G19" s="5">
        <f>C19*25.4/1000</f>
        <v>0.381</v>
      </c>
      <c r="H19" s="23" t="s">
        <v>19</v>
      </c>
      <c r="I19" s="7"/>
      <c r="J19" s="7"/>
      <c r="K19" s="7"/>
      <c r="L19" s="7"/>
      <c r="M19" s="7"/>
      <c r="N19" s="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4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8" customHeight="1">
      <c r="A21" s="7"/>
      <c r="B21" s="24" t="s">
        <v>20</v>
      </c>
      <c r="C21" s="14">
        <v>35</v>
      </c>
      <c r="D21" s="4" t="s">
        <v>4</v>
      </c>
      <c r="E21" s="56" t="s">
        <v>5</v>
      </c>
      <c r="F21" s="57"/>
      <c r="G21" s="6">
        <f>C21/25.4/1.44</f>
        <v>0.9569116360454943</v>
      </c>
      <c r="H21" s="23" t="s">
        <v>21</v>
      </c>
      <c r="I21" s="7"/>
      <c r="J21" s="7"/>
      <c r="K21" s="7"/>
      <c r="L21" s="7"/>
      <c r="M21" s="7"/>
      <c r="N21" s="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8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8" customHeight="1">
      <c r="A23" s="7"/>
      <c r="B23" s="12" t="s">
        <v>3</v>
      </c>
      <c r="C23" s="13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8" customHeight="1">
      <c r="A24" s="7"/>
      <c r="B24" s="47" t="s">
        <v>0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8" customHeight="1">
      <c r="A25" s="7"/>
      <c r="B25" s="28" t="s">
        <v>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8" customHeight="1">
      <c r="A26" s="7"/>
      <c r="B26" s="28" t="s">
        <v>8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8" customHeight="1">
      <c r="A27" s="7"/>
      <c r="B27" s="28" t="s">
        <v>10</v>
      </c>
      <c r="C27" s="35"/>
      <c r="D27" s="35"/>
      <c r="E27" s="35"/>
      <c r="F27" s="35"/>
      <c r="G27" s="35"/>
      <c r="H27" s="35"/>
      <c r="I27" s="35"/>
      <c r="J27" s="35"/>
      <c r="K27" s="35"/>
      <c r="L27" s="44" t="s">
        <v>6</v>
      </c>
      <c r="M27" s="45"/>
      <c r="N27" s="4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8" customHeight="1">
      <c r="A28" s="7"/>
      <c r="B28" s="33" t="s">
        <v>9</v>
      </c>
      <c r="C28" s="34"/>
      <c r="D28" s="34"/>
      <c r="E28" s="34"/>
      <c r="F28" s="34"/>
      <c r="G28" s="34"/>
      <c r="H28" s="34"/>
      <c r="I28" s="34"/>
      <c r="J28" s="34"/>
      <c r="K28" s="34"/>
      <c r="L28" s="26" t="s">
        <v>7</v>
      </c>
      <c r="M28" s="26"/>
      <c r="N28" s="2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8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8" customHeight="1">
      <c r="A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</sheetData>
  <sheetProtection sheet="1" objects="1" scenarios="1"/>
  <mergeCells count="15">
    <mergeCell ref="K8:L8"/>
    <mergeCell ref="K14:L14"/>
    <mergeCell ref="K15:L15"/>
    <mergeCell ref="E19:F19"/>
    <mergeCell ref="E21:F21"/>
    <mergeCell ref="L28:N28"/>
    <mergeCell ref="B25:N25"/>
    <mergeCell ref="B26:N26"/>
    <mergeCell ref="B28:K28"/>
    <mergeCell ref="B27:K27"/>
    <mergeCell ref="K6:N6"/>
    <mergeCell ref="K10:L11"/>
    <mergeCell ref="M10:M11"/>
    <mergeCell ref="L27:N27"/>
    <mergeCell ref="B24:N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0"/>
  <drawing r:id="rId9"/>
  <legacyDrawing r:id="rId8"/>
  <oleObjects>
    <oleObject progId="PictPub.Image.7" shapeId="1911321" r:id="rId1"/>
    <oleObject progId="PictPub.Image.7" shapeId="1919688" r:id="rId2"/>
    <oleObject progId="PictPub.Image.7" shapeId="1891623" r:id="rId3"/>
    <oleObject progId="PictPub.Image.7" shapeId="1884837" r:id="rId4"/>
    <oleObject progId="PictPub.Image.7" shapeId="1873948" r:id="rId5"/>
    <oleObject progId="PictPub.Image.7" shapeId="1880843" r:id="rId6"/>
    <oleObject progId="PictPub.Image.7" shapeId="1899122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Dave Reynholds</Manager>
  <Company>Wind River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PCB Trace Current Calculator</dc:title>
  <dc:subject>PCB Current</dc:subject>
  <dc:creator>Tom Hausherr</dc:creator>
  <cp:keywords/>
  <dc:description>Copyright 2001 Wind River Systems</dc:description>
  <cp:lastModifiedBy>Administrator</cp:lastModifiedBy>
  <cp:lastPrinted>2002-08-06T10:05:33Z</cp:lastPrinted>
  <dcterms:created xsi:type="dcterms:W3CDTF">2001-09-26T23:21:55Z</dcterms:created>
  <dcterms:modified xsi:type="dcterms:W3CDTF">2017-06-06T07:17:13Z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