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80" windowHeight="14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<sst xmlns="http://schemas.openxmlformats.org/spreadsheetml/2006/main" count="15" uniqueCount="15">
  <si>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BUCK  inductance (DCM mode) calculator design:zhaowenming  18026912997 18814309568</t>
  </si>
  <si>
    <r>
      <t xml:space="preserve">  V</t>
    </r>
    <r>
      <rPr>
        <vertAlign val="subscript"/>
        <sz val="10"/>
        <color indexed="10"/>
        <rFont val="宋体"/>
        <family val="0"/>
      </rPr>
      <t>de</t>
    </r>
  </si>
  <si>
    <t xml:space="preserve"> max input voltage (v)</t>
  </si>
  <si>
    <t xml:space="preserve"> min input voltage (v)</t>
  </si>
  <si>
    <t xml:space="preserve"> input  current ( A)</t>
  </si>
  <si>
    <t>input power（W)</t>
  </si>
  <si>
    <t>Ouput voltage ( v)</t>
  </si>
  <si>
    <t>Ouput current( A)</t>
  </si>
  <si>
    <t>Ouput power（W）</t>
  </si>
  <si>
    <t>efficiency（%）</t>
  </si>
  <si>
    <r>
      <t>min Fs(K</t>
    </r>
    <r>
      <rPr>
        <vertAlign val="subscript"/>
        <sz val="10"/>
        <rFont val="宋体"/>
        <family val="0"/>
      </rPr>
      <t>HZ</t>
    </r>
    <r>
      <rPr>
        <sz val="10"/>
        <rFont val="宋体"/>
        <family val="0"/>
      </rPr>
      <t>)</t>
    </r>
  </si>
  <si>
    <t>Doff(max)</t>
  </si>
  <si>
    <r>
      <t>I</t>
    </r>
    <r>
      <rPr>
        <vertAlign val="subscript"/>
        <sz val="10"/>
        <color indexed="10"/>
        <rFont val="宋体"/>
        <family val="0"/>
      </rPr>
      <t>pk(A)</t>
    </r>
  </si>
  <si>
    <r>
      <t xml:space="preserve">  L</t>
    </r>
    <r>
      <rPr>
        <vertAlign val="subscript"/>
        <sz val="10"/>
        <color indexed="10"/>
        <rFont val="宋体"/>
        <family val="0"/>
      </rPr>
      <t>p(H)</t>
    </r>
  </si>
  <si>
    <t>此公式适合断续模式的BUCK电路。圈数省略，圈数可以参照反激变压器原边圈数计算公式，这个表格不再计算。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</si>
</sst>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vertAlign val="subscript"/>
      <sz val="10"/>
      <color indexed="10"/>
      <name val="宋体"/>
      <family val="0"/>
    </font>
    <font>
      <vertAlign val="subscript"/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0" fontId="45" fillId="0" borderId="0" xfId="0" applyNumberFormat="1" applyFont="1" applyAlignment="1" applyProtection="1">
      <alignment vertical="center"/>
      <protection/>
    </xf>
    <xf numFmtId="0" fontId="45" fillId="0" borderId="0" xfId="0" applyNumberFormat="1" applyFont="1" applyAlignment="1" applyProtection="1">
      <alignment vertical="center"/>
      <protection/>
    </xf>
    <xf numFmtId="0" fontId="46" fillId="0" borderId="9" xfId="0" applyFont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vertical="center"/>
      <protection locked="0"/>
    </xf>
    <xf numFmtId="0" fontId="45" fillId="0" borderId="9" xfId="0" applyFont="1" applyBorder="1" applyAlignment="1" applyProtection="1">
      <alignment vertical="center"/>
      <protection locked="0"/>
    </xf>
    <xf numFmtId="176" fontId="45" fillId="0" borderId="10" xfId="0" applyNumberFormat="1" applyFont="1" applyBorder="1" applyAlignment="1" applyProtection="1">
      <alignment vertical="center"/>
      <protection locked="0"/>
    </xf>
    <xf numFmtId="176" fontId="32" fillId="0" borderId="10" xfId="0" applyNumberFormat="1" applyFont="1" applyBorder="1" applyAlignment="1" applyProtection="1">
      <alignment vertical="center"/>
      <protection locked="0"/>
    </xf>
    <xf numFmtId="0" fontId="45" fillId="0" borderId="9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10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10" fontId="32" fillId="0" borderId="10" xfId="0" applyNumberFormat="1" applyFont="1" applyBorder="1" applyAlignment="1" applyProtection="1">
      <alignment vertical="center"/>
      <protection locked="0"/>
    </xf>
    <xf numFmtId="176" fontId="32" fillId="0" borderId="12" xfId="0" applyNumberFormat="1" applyFont="1" applyBorder="1" applyAlignment="1" applyProtection="1">
      <alignment vertical="center"/>
      <protection locked="0"/>
    </xf>
    <xf numFmtId="176" fontId="45" fillId="0" borderId="13" xfId="0" applyNumberFormat="1" applyFont="1" applyBorder="1" applyAlignment="1" applyProtection="1">
      <alignment vertical="center"/>
      <protection locked="0"/>
    </xf>
    <xf numFmtId="176" fontId="32" fillId="0" borderId="13" xfId="0" applyNumberFormat="1" applyFont="1" applyBorder="1" applyAlignment="1" applyProtection="1">
      <alignment vertical="center"/>
      <protection locked="0"/>
    </xf>
    <xf numFmtId="176" fontId="32" fillId="0" borderId="14" xfId="0" applyNumberFormat="1" applyFont="1" applyBorder="1" applyAlignment="1" applyProtection="1">
      <alignment vertical="center"/>
      <protection locked="0"/>
    </xf>
    <xf numFmtId="0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90" zoomScaleNormal="190" zoomScaleSheetLayoutView="100" workbookViewId="0" topLeftCell="A1">
      <selection activeCell="M2" sqref="M2"/>
    </sheetView>
  </sheetViews>
  <sheetFormatPr defaultColWidth="9.00390625" defaultRowHeight="15"/>
  <cols>
    <col min="1" max="1" width="4.421875" style="3" customWidth="1"/>
    <col min="2" max="2" width="4.57421875" style="3" customWidth="1"/>
    <col min="3" max="3" width="4.8515625" style="3" customWidth="1"/>
    <col min="4" max="4" width="5.8515625" style="3" customWidth="1"/>
    <col min="5" max="5" width="7.421875" style="3" customWidth="1"/>
    <col min="6" max="7" width="6.57421875" style="3" customWidth="1"/>
    <col min="8" max="8" width="7.421875" style="3" customWidth="1"/>
    <col min="9" max="9" width="7.8515625" style="3" customWidth="1"/>
    <col min="10" max="10" width="8.8515625" style="3" customWidth="1"/>
    <col min="11" max="11" width="7.00390625" style="3" customWidth="1"/>
    <col min="12" max="12" width="6.28125" style="3" customWidth="1"/>
    <col min="13" max="13" width="10.7109375" style="3" customWidth="1"/>
  </cols>
  <sheetData>
    <row r="1" spans="3:13" ht="13.5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79.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16" t="s">
        <v>9</v>
      </c>
      <c r="J2" s="8" t="s">
        <v>10</v>
      </c>
      <c r="K2" s="9" t="s">
        <v>11</v>
      </c>
      <c r="L2" s="17" t="s">
        <v>12</v>
      </c>
      <c r="M2" s="9" t="s">
        <v>13</v>
      </c>
    </row>
    <row r="3" spans="1:13" s="2" customFormat="1" ht="13.5">
      <c r="A3" s="10">
        <f>ROUND(B3-F3,2)</f>
        <v>27</v>
      </c>
      <c r="B3" s="11">
        <v>30</v>
      </c>
      <c r="C3" s="11">
        <v>10</v>
      </c>
      <c r="D3" s="12">
        <v>0.4</v>
      </c>
      <c r="E3" s="13">
        <f>PRODUCT(C3,D3)</f>
        <v>4</v>
      </c>
      <c r="F3" s="12">
        <v>3</v>
      </c>
      <c r="G3" s="12">
        <v>0.1</v>
      </c>
      <c r="H3" s="13">
        <f>PRODUCT(F3,G3)</f>
        <v>0.30000000000000004</v>
      </c>
      <c r="I3" s="18">
        <f>ROUND(H3/E3,2)</f>
        <v>0.08</v>
      </c>
      <c r="J3" s="12">
        <v>500</v>
      </c>
      <c r="K3" s="13">
        <f>ROUND(1-F3/C3,2)</f>
        <v>0.7</v>
      </c>
      <c r="L3" s="19">
        <f>ROUND(D3*2/K3,2)</f>
        <v>1.14</v>
      </c>
      <c r="M3" s="13">
        <f>ROUND(A3*K3/J3*1000/L3,2)</f>
        <v>33.16</v>
      </c>
    </row>
    <row r="4" spans="1:13" s="2" customFormat="1" ht="9.75" customHeight="1">
      <c r="A4" s="11"/>
      <c r="B4" s="14"/>
      <c r="C4" s="11"/>
      <c r="D4" s="12"/>
      <c r="E4" s="13"/>
      <c r="F4" s="12"/>
      <c r="G4" s="12"/>
      <c r="H4" s="13"/>
      <c r="I4" s="18"/>
      <c r="J4" s="20"/>
      <c r="K4" s="21"/>
      <c r="L4" s="22"/>
      <c r="M4" s="13"/>
    </row>
    <row r="5" spans="1:13" s="2" customFormat="1" ht="13.5">
      <c r="A5" s="15"/>
      <c r="B5" s="15"/>
      <c r="C5" s="15"/>
      <c r="D5" s="15"/>
      <c r="E5" s="15"/>
      <c r="F5" s="15"/>
      <c r="G5" s="15"/>
      <c r="H5" s="15"/>
      <c r="I5" s="15"/>
      <c r="J5" s="23" t="s">
        <v>14</v>
      </c>
      <c r="K5" s="24"/>
      <c r="L5" s="24"/>
      <c r="M5" s="25"/>
    </row>
    <row r="6" spans="1:13" s="2" customFormat="1" ht="13.5">
      <c r="A6" s="15"/>
      <c r="B6" s="15"/>
      <c r="C6" s="15"/>
      <c r="D6" s="15"/>
      <c r="E6" s="15"/>
      <c r="F6" s="15"/>
      <c r="G6" s="15"/>
      <c r="H6" s="15"/>
      <c r="I6" s="15"/>
      <c r="J6" s="24"/>
      <c r="K6" s="24"/>
      <c r="L6" s="24"/>
      <c r="M6" s="24"/>
    </row>
    <row r="7" spans="1:13" s="2" customFormat="1" ht="13.5">
      <c r="A7" s="15"/>
      <c r="B7" s="15"/>
      <c r="C7" s="15"/>
      <c r="D7" s="15"/>
      <c r="E7" s="15"/>
      <c r="F7" s="15"/>
      <c r="G7" s="15"/>
      <c r="H7" s="15"/>
      <c r="I7" s="15"/>
      <c r="J7" s="24"/>
      <c r="K7" s="24"/>
      <c r="L7" s="24"/>
      <c r="M7" s="24"/>
    </row>
    <row r="8" spans="1:13" s="2" customFormat="1" ht="13.5">
      <c r="A8" s="15"/>
      <c r="B8" s="15"/>
      <c r="C8" s="15"/>
      <c r="D8" s="15"/>
      <c r="E8" s="15"/>
      <c r="F8" s="15"/>
      <c r="G8" s="15"/>
      <c r="H8" s="15"/>
      <c r="I8" s="15"/>
      <c r="J8" s="24"/>
      <c r="K8" s="24"/>
      <c r="L8" s="24"/>
      <c r="M8" s="24"/>
    </row>
    <row r="9" spans="1:13" s="2" customFormat="1" ht="13.5">
      <c r="A9" s="15"/>
      <c r="B9" s="15"/>
      <c r="C9" s="15"/>
      <c r="D9" s="15"/>
      <c r="E9" s="15"/>
      <c r="F9" s="15"/>
      <c r="G9" s="15"/>
      <c r="H9" s="15"/>
      <c r="I9" s="15"/>
      <c r="J9" s="24"/>
      <c r="K9" s="24"/>
      <c r="L9" s="24"/>
      <c r="M9" s="24"/>
    </row>
    <row r="10" spans="1:13" s="2" customFormat="1" ht="13.5">
      <c r="A10" s="15"/>
      <c r="B10" s="15"/>
      <c r="C10" s="15"/>
      <c r="D10" s="15"/>
      <c r="E10" s="15"/>
      <c r="F10" s="15"/>
      <c r="G10" s="15"/>
      <c r="H10" s="15"/>
      <c r="I10" s="15"/>
      <c r="J10" s="24"/>
      <c r="K10" s="24"/>
      <c r="L10" s="24"/>
      <c r="M10" s="24"/>
    </row>
    <row r="11" spans="1:13" s="2" customFormat="1" ht="13.5">
      <c r="A11" s="15"/>
      <c r="B11" s="15"/>
      <c r="C11" s="15"/>
      <c r="D11" s="15"/>
      <c r="E11" s="15"/>
      <c r="F11" s="15"/>
      <c r="G11" s="15"/>
      <c r="H11" s="15"/>
      <c r="I11" s="15"/>
      <c r="J11" s="24"/>
      <c r="K11" s="24"/>
      <c r="L11" s="24"/>
      <c r="M11" s="24"/>
    </row>
    <row r="12" spans="1:13" s="2" customFormat="1" ht="13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2" customFormat="1" ht="13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</sheetData>
  <sheetProtection selectLockedCells="1"/>
  <mergeCells count="2">
    <mergeCell ref="C1:M1"/>
    <mergeCell ref="J5:M1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/>
  <dcterms:created xsi:type="dcterms:W3CDTF">2017-01-05T09:24:00Z</dcterms:created>
  <dcterms:modified xsi:type="dcterms:W3CDTF">2017-01-07T05:45:09Z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2052-10.1.0.5277</vt:lpwstr>
  </property>
</Properties>
</file>