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65" yWindow="930" windowWidth="15015" windowHeight="3405"/>
  </bookViews>
  <sheets>
    <sheet name="DoE Standard" sheetId="8" r:id="rId1"/>
  </sheets>
  <calcPr calcId="125725"/>
</workbook>
</file>

<file path=xl/calcChain.xml><?xml version="1.0" encoding="utf-8"?>
<calcChain xmlns="http://schemas.openxmlformats.org/spreadsheetml/2006/main">
  <c r="M20" i="8"/>
  <c r="M18"/>
  <c r="M16"/>
  <c r="M14"/>
  <c r="R18" l="1"/>
  <c r="N14" l="1"/>
  <c r="O18" l="1"/>
  <c r="N18"/>
  <c r="O14"/>
  <c r="O20"/>
  <c r="N20"/>
  <c r="O16"/>
  <c r="N16"/>
  <c r="P18" l="1"/>
  <c r="P16"/>
  <c r="P20"/>
  <c r="P14"/>
</calcChain>
</file>

<file path=xl/sharedStrings.xml><?xml version="1.0" encoding="utf-8"?>
<sst xmlns="http://schemas.openxmlformats.org/spreadsheetml/2006/main" count="24" uniqueCount="9">
  <si>
    <t>Vo</t>
    <phoneticPr fontId="1" type="noConversion"/>
  </si>
  <si>
    <t>Po</t>
    <phoneticPr fontId="1" type="noConversion"/>
  </si>
  <si>
    <t>DoE 6</t>
    <phoneticPr fontId="1" type="noConversion"/>
  </si>
  <si>
    <t>DoE5</t>
    <phoneticPr fontId="1" type="noConversion"/>
  </si>
  <si>
    <t>Improved</t>
    <phoneticPr fontId="1" type="noConversion"/>
  </si>
  <si>
    <t>IO</t>
    <phoneticPr fontId="1" type="noConversion"/>
  </si>
  <si>
    <t>在黄色框内分别填入输出电流电压,在兰色框得结果</t>
    <phoneticPr fontId="1" type="noConversion"/>
  </si>
  <si>
    <t>输出电压低于六V.的计算表</t>
    <phoneticPr fontId="1" type="noConversion"/>
  </si>
  <si>
    <t>输出电压高于六V.的计算表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</si>
</sst>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2" borderId="10" xfId="0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28575</xdr:rowOff>
    </xdr:from>
    <xdr:to>
      <xdr:col>8</xdr:col>
      <xdr:colOff>561976</xdr:colOff>
      <xdr:row>20</xdr:row>
      <xdr:rowOff>22620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200025"/>
          <a:ext cx="6019800" cy="33373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J5:R20"/>
  <sheetViews>
    <sheetView tabSelected="1" topLeftCell="A4" workbookViewId="0">
      <selection activeCell="L23" sqref="L23"/>
    </sheetView>
  </sheetViews>
  <sheetFormatPr defaultRowHeight="13.5"/>
  <cols>
    <col min="14" max="15" width="10.625" bestFit="1" customWidth="1"/>
  </cols>
  <sheetData>
    <row r="5" spans="10:16">
      <c r="K5" s="13"/>
      <c r="L5" s="13"/>
      <c r="M5" s="13"/>
      <c r="N5" s="13"/>
      <c r="O5" s="13"/>
    </row>
    <row r="11" spans="10:16">
      <c r="K11" t="s">
        <v>6</v>
      </c>
    </row>
    <row r="12" spans="10:16" ht="14.25" thickBot="1"/>
    <row r="13" spans="10:16" ht="14.25" thickBot="1">
      <c r="J13" s="14" t="s">
        <v>7</v>
      </c>
      <c r="K13" s="9" t="s">
        <v>5</v>
      </c>
      <c r="L13" s="10" t="s">
        <v>0</v>
      </c>
      <c r="M13" s="1" t="s">
        <v>1</v>
      </c>
      <c r="N13" s="1" t="s">
        <v>2</v>
      </c>
      <c r="O13" s="2" t="s">
        <v>3</v>
      </c>
      <c r="P13" s="4" t="s">
        <v>4</v>
      </c>
    </row>
    <row r="14" spans="10:16" ht="14.25" thickBot="1">
      <c r="J14" s="15"/>
      <c r="K14" s="7">
        <v>2.4</v>
      </c>
      <c r="L14" s="8">
        <v>5</v>
      </c>
      <c r="M14" s="3">
        <f>K14*L14</f>
        <v>12</v>
      </c>
      <c r="N14" s="11">
        <f>(0.0834*LN(M14)-0.0014*M14+0.609)*100</f>
        <v>79.944121459231923</v>
      </c>
      <c r="O14" s="12">
        <f>(0.075*LN(M14)+0.561)*100</f>
        <v>74.736799873410007</v>
      </c>
      <c r="P14" s="5">
        <f>N14-O14</f>
        <v>5.2073215858219157</v>
      </c>
    </row>
    <row r="15" spans="10:16" ht="14.25" thickBot="1">
      <c r="J15" s="15"/>
      <c r="K15" s="9" t="s">
        <v>5</v>
      </c>
      <c r="L15" s="10" t="s">
        <v>0</v>
      </c>
      <c r="M15" s="1" t="s">
        <v>1</v>
      </c>
      <c r="N15" s="1" t="s">
        <v>2</v>
      </c>
      <c r="O15" s="2" t="s">
        <v>3</v>
      </c>
      <c r="P15" s="5"/>
    </row>
    <row r="16" spans="10:16" ht="14.25" thickBot="1">
      <c r="J16" s="16"/>
      <c r="K16" s="7">
        <v>1.2</v>
      </c>
      <c r="L16" s="8">
        <v>5</v>
      </c>
      <c r="M16" s="3">
        <f>K16*L16</f>
        <v>6</v>
      </c>
      <c r="N16" s="11">
        <f>(0.0834*LN(M16)-0.0014*M16+0.609)*100</f>
        <v>75.003273973361971</v>
      </c>
      <c r="O16" s="12">
        <f>(0.075*LN(M16)+0.561)*100</f>
        <v>69.538196019210417</v>
      </c>
      <c r="P16" s="5">
        <f>N16-O16</f>
        <v>5.4650779541515533</v>
      </c>
    </row>
    <row r="17" spans="10:18" ht="14.25" thickBot="1">
      <c r="J17" s="14" t="s">
        <v>8</v>
      </c>
      <c r="K17" s="9" t="s">
        <v>5</v>
      </c>
      <c r="L17" s="10" t="s">
        <v>0</v>
      </c>
      <c r="M17" s="1" t="s">
        <v>1</v>
      </c>
      <c r="N17" s="1" t="s">
        <v>2</v>
      </c>
      <c r="O17" s="2" t="s">
        <v>3</v>
      </c>
      <c r="P17" s="5"/>
    </row>
    <row r="18" spans="10:18" ht="14.25" thickBot="1">
      <c r="J18" s="15"/>
      <c r="K18" s="7">
        <v>0.6</v>
      </c>
      <c r="L18" s="8">
        <v>9</v>
      </c>
      <c r="M18" s="3">
        <f>K18*L18</f>
        <v>5.3999999999999995</v>
      </c>
      <c r="N18" s="11">
        <f>(0.071*LN(M18)-0.0013*M18+0.67)*100</f>
        <v>78.271432570348637</v>
      </c>
      <c r="O18" s="12">
        <f>(0.0626*LN(M18)+0.622)*100</f>
        <v>72.756857449349639</v>
      </c>
      <c r="P18" s="5">
        <f>N18-O18</f>
        <v>5.5145751209989982</v>
      </c>
      <c r="R18">
        <f>20/6</f>
        <v>3.3333333333333335</v>
      </c>
    </row>
    <row r="19" spans="10:18" ht="14.25" thickBot="1">
      <c r="J19" s="15"/>
      <c r="K19" s="9" t="s">
        <v>5</v>
      </c>
      <c r="L19" s="10" t="s">
        <v>0</v>
      </c>
      <c r="M19" s="1" t="s">
        <v>1</v>
      </c>
      <c r="N19" s="1" t="s">
        <v>2</v>
      </c>
      <c r="O19" s="2" t="s">
        <v>3</v>
      </c>
      <c r="P19" s="5"/>
    </row>
    <row r="20" spans="10:18" ht="14.25" thickBot="1">
      <c r="J20" s="16"/>
      <c r="K20" s="7">
        <v>2.5</v>
      </c>
      <c r="L20" s="8">
        <v>12</v>
      </c>
      <c r="M20" s="3">
        <f>K20*L20</f>
        <v>30</v>
      </c>
      <c r="N20" s="11">
        <f>(0.071*LN(M20)-0.0013*M20+0.67)*100</f>
        <v>87.248501409801307</v>
      </c>
      <c r="O20" s="12">
        <f>(0.0626*LN(M20)+0.622)*100</f>
        <v>83.491495609205089</v>
      </c>
      <c r="P20" s="6">
        <f>N20-O20</f>
        <v>3.7570058005962181</v>
      </c>
    </row>
  </sheetData>
  <mergeCells count="3">
    <mergeCell ref="K5:O5"/>
    <mergeCell ref="J13:J16"/>
    <mergeCell ref="J17:J20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DoE Standard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wangk</dc:creator>
  <cp:lastModifiedBy>Administrator</cp:lastModifiedBy>
  <dcterms:created xsi:type="dcterms:W3CDTF">2014-03-10T07:03:53Z</dcterms:created>
  <dcterms:modified xsi:type="dcterms:W3CDTF">2015-12-19T05:38:15Z</dcterms:modified>
</cp:coreProperties>
</file>